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itaandrew/Documents/AJES/AJES ms active/In Press/69-2/Olierook et alSP/"/>
    </mc:Choice>
  </mc:AlternateContent>
  <xr:revisionPtr revIDLastSave="0" documentId="13_ncr:1_{8043D30E-FC6E-614E-82A7-F72B8048105D}" xr6:coauthVersionLast="47" xr6:coauthVersionMax="47" xr10:uidLastSave="{00000000-0000-0000-0000-000000000000}"/>
  <bookViews>
    <workbookView xWindow="0" yWindow="500" windowWidth="25600" windowHeight="13500" activeTab="8" xr2:uid="{00000000-000D-0000-FFFF-FFFF00000000}"/>
  </bookViews>
  <sheets>
    <sheet name="Table A" sheetId="43" r:id="rId1"/>
    <sheet name="Table B Zircon data" sheetId="1" r:id="rId2"/>
    <sheet name="Table B Zircon standards" sheetId="6" r:id="rId3"/>
    <sheet name="Table B Apatite data" sheetId="42" r:id="rId4"/>
    <sheet name="PlotDat3" sheetId="51" state="hidden" r:id="rId5"/>
    <sheet name="Table B Apatite standards" sheetId="41" r:id="rId6"/>
    <sheet name="Table C WC1" sheetId="44" r:id="rId7"/>
    <sheet name="Table C PB1" sheetId="45" r:id="rId8"/>
    <sheet name="Table C PI1" sheetId="46" r:id="rId9"/>
  </sheets>
  <externalReferences>
    <externalReference r:id="rId10"/>
  </externalReferences>
  <definedNames>
    <definedName name="_Box1_1">#REF!</definedName>
    <definedName name="_Box1_10">#REF!</definedName>
    <definedName name="_Box1_100">#REF!</definedName>
    <definedName name="_Box1_101">#REF!</definedName>
    <definedName name="_Box1_102">#REF!</definedName>
    <definedName name="_Box1_103">#REF!</definedName>
    <definedName name="_Box1_104">#REF!</definedName>
    <definedName name="_Box1_105">#REF!</definedName>
    <definedName name="_Box1_106">#REF!</definedName>
    <definedName name="_Box1_107">#REF!</definedName>
    <definedName name="_Box1_108">#REF!</definedName>
    <definedName name="_Box1_109">#REF!</definedName>
    <definedName name="_Box1_11">#REF!</definedName>
    <definedName name="_Box1_110">#REF!</definedName>
    <definedName name="_Box1_111">#REF!</definedName>
    <definedName name="_Box1_112">#REF!</definedName>
    <definedName name="_Box1_113">#REF!</definedName>
    <definedName name="_Box1_114">#REF!</definedName>
    <definedName name="_Box1_115">#REF!</definedName>
    <definedName name="_Box1_116">#REF!</definedName>
    <definedName name="_Box1_117">#REF!</definedName>
    <definedName name="_Box1_118">#REF!</definedName>
    <definedName name="_Box1_119">#REF!</definedName>
    <definedName name="_Box1_12">#REF!</definedName>
    <definedName name="_Box1_120">#REF!</definedName>
    <definedName name="_Box1_121">#REF!</definedName>
    <definedName name="_Box1_122">#REF!</definedName>
    <definedName name="_Box1_123">#REF!</definedName>
    <definedName name="_Box1_124">#REF!</definedName>
    <definedName name="_Box1_125">#REF!</definedName>
    <definedName name="_Box1_126">#REF!</definedName>
    <definedName name="_Box1_127">#REF!</definedName>
    <definedName name="_Box1_128">#REF!</definedName>
    <definedName name="_Box1_129">#REF!</definedName>
    <definedName name="_Box1_13">#REF!</definedName>
    <definedName name="_Box1_130">#REF!</definedName>
    <definedName name="_Box1_131">#REF!</definedName>
    <definedName name="_Box1_132">#REF!</definedName>
    <definedName name="_Box1_133">#REF!</definedName>
    <definedName name="_Box1_134">#REF!</definedName>
    <definedName name="_Box1_135">#REF!</definedName>
    <definedName name="_Box1_136">#REF!</definedName>
    <definedName name="_Box1_137">#REF!</definedName>
    <definedName name="_Box1_138">#REF!</definedName>
    <definedName name="_Box1_139">#REF!</definedName>
    <definedName name="_Box1_14">#REF!</definedName>
    <definedName name="_Box1_140">#REF!</definedName>
    <definedName name="_Box1_141">#REF!</definedName>
    <definedName name="_Box1_142">#REF!</definedName>
    <definedName name="_Box1_143">#REF!</definedName>
    <definedName name="_Box1_144">#REF!</definedName>
    <definedName name="_Box1_145">#REF!</definedName>
    <definedName name="_Box1_146">#REF!</definedName>
    <definedName name="_Box1_147">#REF!</definedName>
    <definedName name="_Box1_148">#REF!</definedName>
    <definedName name="_Box1_149">#REF!</definedName>
    <definedName name="_Box1_15">#REF!</definedName>
    <definedName name="_Box1_150">#REF!</definedName>
    <definedName name="_Box1_16">#REF!</definedName>
    <definedName name="_Box1_17">#REF!</definedName>
    <definedName name="_Box1_18">#REF!</definedName>
    <definedName name="_Box1_19">#REF!</definedName>
    <definedName name="_Box1_2">#REF!</definedName>
    <definedName name="_Box1_20">#REF!</definedName>
    <definedName name="_Box1_21">#REF!</definedName>
    <definedName name="_Box1_22">#REF!</definedName>
    <definedName name="_Box1_23">#REF!</definedName>
    <definedName name="_Box1_24">#REF!</definedName>
    <definedName name="_Box1_25">#REF!</definedName>
    <definedName name="_Box1_26">#REF!</definedName>
    <definedName name="_Box1_27">#REF!</definedName>
    <definedName name="_Box1_28">#REF!</definedName>
    <definedName name="_Box1_29">#REF!</definedName>
    <definedName name="_Box1_3">#REF!</definedName>
    <definedName name="_Box1_30">#REF!</definedName>
    <definedName name="_Box1_31">#REF!</definedName>
    <definedName name="_Box1_32">#REF!</definedName>
    <definedName name="_Box1_33">#REF!</definedName>
    <definedName name="_Box1_34">#REF!</definedName>
    <definedName name="_Box1_35">#REF!</definedName>
    <definedName name="_Box1_36">#REF!</definedName>
    <definedName name="_Box1_37">#REF!</definedName>
    <definedName name="_Box1_38">#REF!</definedName>
    <definedName name="_Box1_39">#REF!</definedName>
    <definedName name="_Box1_4">#REF!</definedName>
    <definedName name="_Box1_40">#REF!</definedName>
    <definedName name="_Box1_41">#REF!</definedName>
    <definedName name="_Box1_42">#REF!</definedName>
    <definedName name="_Box1_43">#REF!</definedName>
    <definedName name="_Box1_44">#REF!</definedName>
    <definedName name="_Box1_45">#REF!</definedName>
    <definedName name="_Box1_46">#REF!</definedName>
    <definedName name="_Box1_47">#REF!</definedName>
    <definedName name="_Box1_48">#REF!</definedName>
    <definedName name="_Box1_49">#REF!</definedName>
    <definedName name="_Box1_5">#REF!</definedName>
    <definedName name="_Box1_50">#REF!</definedName>
    <definedName name="_Box1_51">#REF!</definedName>
    <definedName name="_Box1_52">#REF!</definedName>
    <definedName name="_Box1_53">#REF!</definedName>
    <definedName name="_Box1_54">#REF!</definedName>
    <definedName name="_Box1_55">#REF!</definedName>
    <definedName name="_Box1_56">#REF!</definedName>
    <definedName name="_Box1_57">#REF!</definedName>
    <definedName name="_Box1_58">#REF!</definedName>
    <definedName name="_Box1_59">#REF!</definedName>
    <definedName name="_Box1_6">#REF!</definedName>
    <definedName name="_Box1_60">#REF!</definedName>
    <definedName name="_Box1_61">#REF!</definedName>
    <definedName name="_Box1_62">#REF!</definedName>
    <definedName name="_Box1_63">#REF!</definedName>
    <definedName name="_Box1_64">#REF!</definedName>
    <definedName name="_Box1_65">#REF!</definedName>
    <definedName name="_Box1_66">#REF!</definedName>
    <definedName name="_Box1_67">#REF!</definedName>
    <definedName name="_Box1_68">#REF!</definedName>
    <definedName name="_Box1_69">#REF!</definedName>
    <definedName name="_Box1_7">#REF!</definedName>
    <definedName name="_Box1_70">#REF!</definedName>
    <definedName name="_Box1_71">#REF!</definedName>
    <definedName name="_Box1_72">#REF!</definedName>
    <definedName name="_Box1_73">#REF!</definedName>
    <definedName name="_Box1_74">#REF!</definedName>
    <definedName name="_Box1_75">#REF!</definedName>
    <definedName name="_Box1_76">#REF!</definedName>
    <definedName name="_Box1_77">#REF!</definedName>
    <definedName name="_Box1_78">#REF!</definedName>
    <definedName name="_Box1_79">#REF!</definedName>
    <definedName name="_Box1_8">#REF!</definedName>
    <definedName name="_Box1_80">#REF!</definedName>
    <definedName name="_Box1_81">#REF!</definedName>
    <definedName name="_Box1_82">#REF!</definedName>
    <definedName name="_Box1_83">#REF!</definedName>
    <definedName name="_Box1_84">#REF!</definedName>
    <definedName name="_Box1_85">#REF!</definedName>
    <definedName name="_Box1_86">#REF!</definedName>
    <definedName name="_Box1_87">#REF!</definedName>
    <definedName name="_Box1_88">#REF!</definedName>
    <definedName name="_Box1_89">#REF!</definedName>
    <definedName name="_Box1_9">#REF!</definedName>
    <definedName name="_Box1_90">#REF!</definedName>
    <definedName name="_Box1_91">#REF!</definedName>
    <definedName name="_Box1_92">#REF!</definedName>
    <definedName name="_Box1_93">#REF!</definedName>
    <definedName name="_Box1_94">#REF!</definedName>
    <definedName name="_Box1_95">#REF!</definedName>
    <definedName name="_Box1_96">#REF!</definedName>
    <definedName name="_Box1_97">#REF!</definedName>
    <definedName name="_Box1_98">#REF!</definedName>
    <definedName name="_Box1_99">#REF!</definedName>
    <definedName name="_gXY1">PlotDat3!$C$1:$D$15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Ellipse1_1">#REF!</definedName>
    <definedName name="Ellipse1_10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#REF!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#REF!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">#REF!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146">#REF!</definedName>
    <definedName name="Ellipse1_147">#REF!</definedName>
    <definedName name="Ellipse1_148">#REF!</definedName>
    <definedName name="Ellipse1_149">#REF!</definedName>
    <definedName name="Ellipse1_15">#REF!</definedName>
    <definedName name="Ellipse1_150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#REF!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#REF!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  <definedName name="gauss">#REF!</definedName>
  </definedNames>
  <calcPr calcId="162913" calcMode="manual" iterate="1" calcCompleted="0" calcOnSave="0"/>
</workbook>
</file>

<file path=xl/calcChain.xml><?xml version="1.0" encoding="utf-8"?>
<calcChain xmlns="http://schemas.openxmlformats.org/spreadsheetml/2006/main">
  <c r="P8" i="42" l="1"/>
  <c r="L100" i="6"/>
  <c r="L89" i="6"/>
  <c r="M88" i="6"/>
  <c r="K91" i="6"/>
  <c r="K90" i="6"/>
  <c r="M102" i="6"/>
  <c r="N15" i="42"/>
  <c r="O13" i="42"/>
  <c r="P16" i="42"/>
  <c r="M89" i="6"/>
  <c r="J81" i="6"/>
  <c r="J86" i="6"/>
  <c r="L102" i="6"/>
  <c r="M9" i="42"/>
  <c r="K82" i="6"/>
  <c r="M80" i="6"/>
  <c r="J99" i="6"/>
  <c r="L96" i="6"/>
  <c r="M96" i="6"/>
  <c r="K95" i="6"/>
  <c r="L85" i="6"/>
  <c r="L99" i="6"/>
  <c r="L87" i="6"/>
  <c r="M97" i="6"/>
  <c r="O6" i="42"/>
  <c r="L93" i="6"/>
  <c r="N14" i="42"/>
  <c r="P9" i="42"/>
  <c r="P17" i="42"/>
  <c r="L95" i="6"/>
  <c r="L80" i="6"/>
  <c r="M16" i="42"/>
  <c r="J87" i="6"/>
  <c r="K86" i="6"/>
  <c r="M82" i="6"/>
  <c r="P11" i="42"/>
  <c r="J85" i="6"/>
  <c r="K97" i="6"/>
  <c r="L91" i="6"/>
  <c r="M7" i="42"/>
  <c r="K93" i="6"/>
  <c r="K101" i="6"/>
  <c r="K98" i="6"/>
  <c r="J82" i="6"/>
  <c r="O12" i="42"/>
  <c r="M81" i="6"/>
  <c r="K96" i="6"/>
  <c r="J97" i="6"/>
  <c r="J93" i="6"/>
  <c r="J102" i="6"/>
  <c r="M10" i="42"/>
  <c r="K84" i="6"/>
  <c r="M6" i="42"/>
  <c r="M98" i="6"/>
  <c r="L82" i="6"/>
  <c r="K88" i="6"/>
  <c r="L98" i="6"/>
  <c r="P12" i="42"/>
  <c r="M100" i="6"/>
  <c r="N9" i="42"/>
  <c r="L101" i="6"/>
  <c r="J91" i="6"/>
  <c r="K102" i="6"/>
  <c r="M94" i="6"/>
  <c r="N10" i="42"/>
  <c r="P14" i="42"/>
  <c r="K80" i="6"/>
  <c r="O15" i="42"/>
  <c r="O16" i="42"/>
  <c r="N16" i="42"/>
  <c r="O14" i="42"/>
  <c r="L86" i="6"/>
  <c r="N8" i="42"/>
  <c r="L83" i="6"/>
  <c r="M84" i="6"/>
  <c r="P6" i="42"/>
  <c r="J94" i="6"/>
  <c r="K94" i="6"/>
  <c r="K81" i="6"/>
  <c r="L97" i="6"/>
  <c r="M90" i="6"/>
  <c r="M85" i="6"/>
  <c r="P13" i="42"/>
  <c r="L90" i="6"/>
  <c r="J95" i="6"/>
  <c r="M86" i="6"/>
  <c r="N17" i="42"/>
  <c r="M17" i="42"/>
  <c r="M14" i="42"/>
  <c r="O9" i="42"/>
  <c r="M91" i="6"/>
  <c r="P10" i="42"/>
  <c r="L94" i="6"/>
  <c r="M87" i="6"/>
  <c r="O10" i="42"/>
  <c r="M83" i="6"/>
  <c r="N13" i="42"/>
  <c r="M99" i="6"/>
  <c r="J80" i="6"/>
  <c r="M95" i="6"/>
  <c r="J88" i="6"/>
  <c r="N11" i="42"/>
  <c r="K87" i="6"/>
  <c r="M93" i="6"/>
  <c r="M12" i="42"/>
  <c r="J98" i="6"/>
  <c r="J83" i="6"/>
  <c r="M101" i="6"/>
  <c r="J90" i="6"/>
  <c r="J84" i="6"/>
  <c r="K83" i="6"/>
  <c r="M15" i="42"/>
  <c r="M13" i="42"/>
  <c r="M11" i="42"/>
  <c r="M8" i="42"/>
  <c r="P7" i="42"/>
  <c r="O11" i="42"/>
  <c r="L81" i="6"/>
  <c r="N7" i="42"/>
  <c r="O17" i="42"/>
  <c r="P15" i="42"/>
  <c r="J89" i="6"/>
  <c r="J100" i="6"/>
  <c r="K85" i="6"/>
  <c r="L84" i="6"/>
  <c r="N12" i="42"/>
  <c r="O7" i="42"/>
  <c r="K100" i="6"/>
  <c r="K89" i="6"/>
  <c r="N6" i="42"/>
  <c r="J101" i="6"/>
  <c r="K99" i="6"/>
  <c r="O8" i="42"/>
  <c r="L88" i="6"/>
  <c r="J96" i="6"/>
  <c r="N88" i="6" l="1"/>
  <c r="Q8" i="42"/>
  <c r="Q7" i="42"/>
  <c r="N84" i="6"/>
  <c r="Q17" i="42"/>
  <c r="N81" i="6"/>
  <c r="Q11" i="42"/>
  <c r="Q10" i="42"/>
  <c r="N94" i="6"/>
  <c r="Q9" i="42"/>
  <c r="N90" i="6"/>
  <c r="N97" i="6"/>
  <c r="N83" i="6"/>
  <c r="N86" i="6"/>
  <c r="Q14" i="42"/>
  <c r="Q16" i="42"/>
  <c r="Q15" i="42"/>
  <c r="N101" i="6"/>
  <c r="N98" i="6"/>
  <c r="N82" i="6"/>
  <c r="Q12" i="42"/>
  <c r="N91" i="6"/>
  <c r="N80" i="6"/>
  <c r="N95" i="6"/>
  <c r="N93" i="6"/>
  <c r="Q6" i="42"/>
  <c r="N87" i="6"/>
  <c r="N99" i="6"/>
  <c r="N85" i="6"/>
  <c r="N96" i="6"/>
  <c r="N102" i="6"/>
  <c r="Q13" i="42"/>
  <c r="N89" i="6"/>
  <c r="N100" i="6"/>
</calcChain>
</file>

<file path=xl/sharedStrings.xml><?xml version="1.0" encoding="utf-8"?>
<sst xmlns="http://schemas.openxmlformats.org/spreadsheetml/2006/main" count="1255" uniqueCount="508">
  <si>
    <t>macq - 1</t>
  </si>
  <si>
    <t>macq - 2</t>
  </si>
  <si>
    <t>macq - 3</t>
  </si>
  <si>
    <t>macq - 4</t>
  </si>
  <si>
    <t>macq - 5</t>
  </si>
  <si>
    <t>macq - 6</t>
  </si>
  <si>
    <t>macq - 7</t>
  </si>
  <si>
    <t>macq - 8</t>
  </si>
  <si>
    <t>macq - 9</t>
  </si>
  <si>
    <t>macq - 10</t>
  </si>
  <si>
    <t>GJ1 - 1</t>
  </si>
  <si>
    <t>GJ1 - 2</t>
  </si>
  <si>
    <t>GJ1 - 3</t>
  </si>
  <si>
    <t>GJ1 - 4</t>
  </si>
  <si>
    <t>GJ1 - 5</t>
  </si>
  <si>
    <t>GJ1 - 6</t>
  </si>
  <si>
    <t>GJ1 - 7</t>
  </si>
  <si>
    <t>GJ1 - 8</t>
  </si>
  <si>
    <t>GJ1 - 9</t>
  </si>
  <si>
    <t>GJ1 - 10</t>
  </si>
  <si>
    <t>GJ1 - 11</t>
  </si>
  <si>
    <t>GJ1 - 12</t>
  </si>
  <si>
    <t>GJ1 - 13</t>
  </si>
  <si>
    <t>GJ1 - 14</t>
  </si>
  <si>
    <t>GJ1 - 15</t>
  </si>
  <si>
    <t>GJ1 - 16</t>
  </si>
  <si>
    <t>GJ1 - 17</t>
  </si>
  <si>
    <t>GJ1 - 18</t>
  </si>
  <si>
    <t>ogc - 1</t>
  </si>
  <si>
    <t>ogc - 2</t>
  </si>
  <si>
    <t>ogc - 5</t>
  </si>
  <si>
    <t>ogc - 6</t>
  </si>
  <si>
    <t>ogc - 8</t>
  </si>
  <si>
    <t>ogc - 9</t>
  </si>
  <si>
    <t>ogc - 11</t>
  </si>
  <si>
    <t>ogc - 12</t>
  </si>
  <si>
    <t>ogc - 13</t>
  </si>
  <si>
    <t>ogc - 14</t>
  </si>
  <si>
    <t>ogc - 16</t>
  </si>
  <si>
    <t>ogc - 17</t>
  </si>
  <si>
    <t>ples - 1</t>
  </si>
  <si>
    <t>ples - 2</t>
  </si>
  <si>
    <t>ples - 3</t>
  </si>
  <si>
    <t>ples - 4</t>
  </si>
  <si>
    <t>ples - 5</t>
  </si>
  <si>
    <t>ples - 6</t>
  </si>
  <si>
    <t>ples - 7</t>
  </si>
  <si>
    <t>ples - 8</t>
  </si>
  <si>
    <t>ples - 9</t>
  </si>
  <si>
    <t>ples - 10</t>
  </si>
  <si>
    <t>ples - 11</t>
  </si>
  <si>
    <t>ples - 12</t>
  </si>
  <si>
    <t>ples - 13</t>
  </si>
  <si>
    <t>ples - 14</t>
  </si>
  <si>
    <t>ples - 15</t>
  </si>
  <si>
    <t>ples - 16</t>
  </si>
  <si>
    <t>91500 - 1</t>
  </si>
  <si>
    <t>91500 - 2</t>
  </si>
  <si>
    <t>91500 - 3</t>
  </si>
  <si>
    <t>91500 - 4</t>
  </si>
  <si>
    <t>91500 - 5</t>
  </si>
  <si>
    <t>91500 - 6</t>
  </si>
  <si>
    <t>91500 - 7</t>
  </si>
  <si>
    <t>91500 - 8</t>
  </si>
  <si>
    <t>91500 - 9</t>
  </si>
  <si>
    <t>91500 - 10</t>
  </si>
  <si>
    <t>91500 - 11</t>
  </si>
  <si>
    <t>91500 - 12</t>
  </si>
  <si>
    <t>91500 - 13</t>
  </si>
  <si>
    <t>91500 - 14</t>
  </si>
  <si>
    <t>91500 - 15</t>
  </si>
  <si>
    <t>91500 - 16</t>
  </si>
  <si>
    <t>91500 - 17</t>
  </si>
  <si>
    <t>91500 - 18</t>
  </si>
  <si>
    <t>Spot</t>
  </si>
  <si>
    <t>#</t>
  </si>
  <si>
    <t>Sample</t>
  </si>
  <si>
    <t>Grain spot</t>
  </si>
  <si>
    <t>U (ppm) Approx</t>
  </si>
  <si>
    <t>Th (ppm) approx</t>
  </si>
  <si>
    <t>± 2σ</t>
  </si>
  <si>
    <r>
      <rPr>
        <b/>
        <vertAlign val="superscript"/>
        <sz val="10"/>
        <color theme="1"/>
        <rFont val="Arial"/>
        <family val="2"/>
      </rPr>
      <t>238</t>
    </r>
    <r>
      <rPr>
        <b/>
        <sz val="10"/>
        <color theme="1"/>
        <rFont val="Arial"/>
        <family val="2"/>
      </rPr>
      <t>U/</t>
    </r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</t>
    </r>
  </si>
  <si>
    <r>
      <rPr>
        <b/>
        <vertAlign val="superscript"/>
        <sz val="10"/>
        <color theme="1"/>
        <rFont val="Arial"/>
        <family val="2"/>
      </rPr>
      <t>232</t>
    </r>
    <r>
      <rPr>
        <b/>
        <sz val="10"/>
        <color theme="1"/>
        <rFont val="Arial"/>
        <family val="2"/>
      </rPr>
      <t>Th/</t>
    </r>
    <r>
      <rPr>
        <b/>
        <vertAlign val="superscript"/>
        <sz val="10"/>
        <color theme="1"/>
        <rFont val="Arial"/>
        <family val="2"/>
      </rPr>
      <t>238</t>
    </r>
    <r>
      <rPr>
        <b/>
        <sz val="10"/>
        <color theme="1"/>
        <rFont val="Arial"/>
        <family val="2"/>
      </rPr>
      <t>U</t>
    </r>
  </si>
  <si>
    <t>f206 (%)</t>
  </si>
  <si>
    <r>
      <rPr>
        <b/>
        <vertAlign val="superscript"/>
        <sz val="10"/>
        <color theme="1"/>
        <rFont val="Arial"/>
        <family val="2"/>
      </rPr>
      <t>207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</t>
    </r>
  </si>
  <si>
    <r>
      <rPr>
        <b/>
        <vertAlign val="superscript"/>
        <sz val="10"/>
        <color theme="1"/>
        <rFont val="Arial"/>
        <family val="2"/>
      </rPr>
      <t>207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 Age (Ma)</t>
    </r>
  </si>
  <si>
    <t>Group</t>
  </si>
  <si>
    <t>D</t>
  </si>
  <si>
    <t>X</t>
  </si>
  <si>
    <t>I</t>
  </si>
  <si>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238</t>
    </r>
    <r>
      <rPr>
        <b/>
        <sz val="10"/>
        <color theme="1"/>
        <rFont val="Arial"/>
        <family val="2"/>
      </rPr>
      <t>U Age (Ma)</t>
    </r>
  </si>
  <si>
    <t>Disc. (%)</t>
  </si>
  <si>
    <t>Summary</t>
  </si>
  <si>
    <t>Standard</t>
  </si>
  <si>
    <t>Age (Ma)</t>
  </si>
  <si>
    <t>MSWD</t>
  </si>
  <si>
    <t>p</t>
  </si>
  <si>
    <t>n</t>
  </si>
  <si>
    <t>Durango</t>
  </si>
  <si>
    <t>20 of 20</t>
  </si>
  <si>
    <t>Published age</t>
  </si>
  <si>
    <t>McDowell et al., 2005</t>
  </si>
  <si>
    <t>Mount McClure</t>
  </si>
  <si>
    <t>19 of 20</t>
  </si>
  <si>
    <t>Schoene &amp; Bowring (2006)</t>
  </si>
  <si>
    <t>AS3 (FC-Duluth)</t>
  </si>
  <si>
    <t>15 of 15</t>
  </si>
  <si>
    <t>Schmitz et al., 2003</t>
  </si>
  <si>
    <t>Individual Standard Analyses</t>
  </si>
  <si>
    <t>U (ppm)</t>
  </si>
  <si>
    <t>Th (ppm)</t>
  </si>
  <si>
    <r>
      <t>Th/</t>
    </r>
    <r>
      <rPr>
        <b/>
        <sz val="10"/>
        <color theme="1"/>
        <rFont val="Arial"/>
        <family val="2"/>
      </rPr>
      <t>U</t>
    </r>
  </si>
  <si>
    <t>Dur - 1</t>
  </si>
  <si>
    <t>Dur - 2</t>
  </si>
  <si>
    <t>Dur - 3</t>
  </si>
  <si>
    <t>Dur - 4</t>
  </si>
  <si>
    <t>Dur - 5</t>
  </si>
  <si>
    <t>Dur - 6</t>
  </si>
  <si>
    <t>Dur - 7</t>
  </si>
  <si>
    <t>Dur - 8</t>
  </si>
  <si>
    <t>Dur - 9</t>
  </si>
  <si>
    <t>Dur - 10</t>
  </si>
  <si>
    <t>Dur - 11</t>
  </si>
  <si>
    <t>Dur - 12</t>
  </si>
  <si>
    <t>Dur - 13</t>
  </si>
  <si>
    <t>Dur - 14</t>
  </si>
  <si>
    <t>Dur - 15</t>
  </si>
  <si>
    <t>Dur - 16</t>
  </si>
  <si>
    <t>Dur - 17</t>
  </si>
  <si>
    <t>Dur - 18</t>
  </si>
  <si>
    <t>Dur - 19</t>
  </si>
  <si>
    <t>Dur - 20</t>
  </si>
  <si>
    <t>MMc - 1</t>
  </si>
  <si>
    <t>MMc - 2</t>
  </si>
  <si>
    <t>MMc - 3</t>
  </si>
  <si>
    <t>MMc - 4</t>
  </si>
  <si>
    <t>MMc - 5</t>
  </si>
  <si>
    <t>MMc - 6</t>
  </si>
  <si>
    <t>MMc - 7</t>
  </si>
  <si>
    <t>MMc - 8</t>
  </si>
  <si>
    <t>MMc - 9</t>
  </si>
  <si>
    <t>MMc - 11</t>
  </si>
  <si>
    <t>MMc - 12</t>
  </si>
  <si>
    <t>MMc - 13</t>
  </si>
  <si>
    <t>MMc - 14</t>
  </si>
  <si>
    <t>MMc - 15</t>
  </si>
  <si>
    <t>MMc - 16</t>
  </si>
  <si>
    <t>MMc - 17</t>
  </si>
  <si>
    <t>MMc - 18</t>
  </si>
  <si>
    <t>MMc - 19</t>
  </si>
  <si>
    <t>MMc - 20</t>
  </si>
  <si>
    <t>FC1 - 1</t>
  </si>
  <si>
    <t>FC1 - 2</t>
  </si>
  <si>
    <t>FC1 - 3</t>
  </si>
  <si>
    <t>FC1 - 4</t>
  </si>
  <si>
    <t>FC1 - 5</t>
  </si>
  <si>
    <t>FC1 - 6</t>
  </si>
  <si>
    <t>FC1 - 7</t>
  </si>
  <si>
    <t>FC1 - 8</t>
  </si>
  <si>
    <t>FC1 - 9</t>
  </si>
  <si>
    <t>FC1 - 10</t>
  </si>
  <si>
    <t>FC1 - 11</t>
  </si>
  <si>
    <t>FC1 - 12</t>
  </si>
  <si>
    <t>FC1 - 13</t>
  </si>
  <si>
    <t>FC1 - 14</t>
  </si>
  <si>
    <t>FC1 - 15</t>
  </si>
  <si>
    <t>±2σ</t>
  </si>
  <si>
    <t>Disc (%)</t>
  </si>
  <si>
    <t>b.d.l.</t>
  </si>
  <si>
    <t>LP1 - 1</t>
  </si>
  <si>
    <t>LP1 - 2</t>
  </si>
  <si>
    <t>LP1 - 3</t>
  </si>
  <si>
    <t>LP1 - 4</t>
  </si>
  <si>
    <t>LP1 - 5</t>
  </si>
  <si>
    <t>LP1 - 6</t>
  </si>
  <si>
    <t>LP1 - 7</t>
  </si>
  <si>
    <t>LP1 - 9</t>
  </si>
  <si>
    <t>LP1 - 10</t>
  </si>
  <si>
    <t>LP1 - 11</t>
  </si>
  <si>
    <t>LP1 - 12</t>
  </si>
  <si>
    <t>PB-1 - 1</t>
  </si>
  <si>
    <t>PB-1 - 2</t>
  </si>
  <si>
    <t>PB-1 - 3</t>
  </si>
  <si>
    <t>PB-1 - 4</t>
  </si>
  <si>
    <t>PB-1 - 6</t>
  </si>
  <si>
    <t>PB-1 - 7</t>
  </si>
  <si>
    <t>PB-1 - 8</t>
  </si>
  <si>
    <t>PB-1 - 10</t>
  </si>
  <si>
    <t>PB-1 - 12</t>
  </si>
  <si>
    <t>PB-1 - 13</t>
  </si>
  <si>
    <t>LB-1 - 1</t>
  </si>
  <si>
    <t>LB-1 - 2</t>
  </si>
  <si>
    <t>LB-1 - 3</t>
  </si>
  <si>
    <t>LB-1 - 4</t>
  </si>
  <si>
    <t>LB-1 - 5</t>
  </si>
  <si>
    <t>LB-1 - 6</t>
  </si>
  <si>
    <t>LB-1 - 8</t>
  </si>
  <si>
    <t>LB-1 - 10</t>
  </si>
  <si>
    <t>LB-1 - 11</t>
  </si>
  <si>
    <t>LB-1 - 12</t>
  </si>
  <si>
    <t>LB-1 - 14</t>
  </si>
  <si>
    <t>LB-1 - 15</t>
  </si>
  <si>
    <t>PI1 - 2</t>
  </si>
  <si>
    <t>PI1 - 3</t>
  </si>
  <si>
    <t>PI1 - 4</t>
  </si>
  <si>
    <t>PI1 - 6</t>
  </si>
  <si>
    <t>PI1 - 7</t>
  </si>
  <si>
    <t>PI1 - 9</t>
  </si>
  <si>
    <t>PI1 - 11</t>
  </si>
  <si>
    <t>PI1 - 12</t>
  </si>
  <si>
    <t>PI1 - 13</t>
  </si>
  <si>
    <t>PI1 - 14</t>
  </si>
  <si>
    <t>PI1 - 18</t>
  </si>
  <si>
    <t>PI1 - 19</t>
  </si>
  <si>
    <t>PI1 - 20</t>
  </si>
  <si>
    <t>PI1 - 21</t>
  </si>
  <si>
    <t>PI1 - 24</t>
  </si>
  <si>
    <t>WC1 - 1</t>
  </si>
  <si>
    <t>WC1 - 3</t>
  </si>
  <si>
    <t>WC1 - 5</t>
  </si>
  <si>
    <t>WC1 - 6</t>
  </si>
  <si>
    <t>WC1 - 7</t>
  </si>
  <si>
    <t>WC1 - 8</t>
  </si>
  <si>
    <t>WC1 - 9</t>
  </si>
  <si>
    <t>WC1 - 10</t>
  </si>
  <si>
    <t>ER1 - 1</t>
  </si>
  <si>
    <t>ER1 - 2</t>
  </si>
  <si>
    <t>ER1 - 4</t>
  </si>
  <si>
    <t>ER1 - 5</t>
  </si>
  <si>
    <t>ER1 - 7</t>
  </si>
  <si>
    <t>ER1 - 8</t>
  </si>
  <si>
    <t>ER1 - 9</t>
  </si>
  <si>
    <t>LP1</t>
  </si>
  <si>
    <t>PB1</t>
  </si>
  <si>
    <t>LB1</t>
  </si>
  <si>
    <t>PI1</t>
  </si>
  <si>
    <t>WC1</t>
  </si>
  <si>
    <t>ER1</t>
  </si>
  <si>
    <r>
      <t>238</t>
    </r>
    <r>
      <rPr>
        <b/>
        <sz val="10"/>
        <color theme="1"/>
        <rFont val="Arial"/>
        <family val="2"/>
      </rPr>
      <t>U/</t>
    </r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 Date</t>
    </r>
  </si>
  <si>
    <r>
      <t>207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 Date</t>
    </r>
  </si>
  <si>
    <r>
      <rPr>
        <b/>
        <sz val="10"/>
        <color theme="1"/>
        <rFont val="Arial"/>
        <family val="2"/>
      </rPr>
      <t>Th/</t>
    </r>
    <r>
      <rPr>
        <b/>
        <sz val="10"/>
        <color theme="1"/>
        <rFont val="Arial"/>
        <family val="2"/>
      </rPr>
      <t>U</t>
    </r>
  </si>
  <si>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206 (%)</t>
    </r>
  </si>
  <si>
    <t>Age (Ma)*</t>
  </si>
  <si>
    <r>
      <t xml:space="preserve">* </t>
    </r>
    <r>
      <rPr>
        <vertAlign val="superscript"/>
        <sz val="10"/>
        <color theme="1"/>
        <rFont val="Arial"/>
        <family val="2"/>
      </rPr>
      <t>207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 xml:space="preserve">Pb Age for OG1, </t>
    </r>
    <r>
      <rPr>
        <vertAlign val="superscript"/>
        <sz val="10"/>
        <color theme="1"/>
        <rFont val="Arial"/>
        <family val="2"/>
      </rPr>
      <t>206</t>
    </r>
    <r>
      <rPr>
        <sz val="10"/>
        <color theme="1"/>
        <rFont val="Arial"/>
        <family val="2"/>
      </rPr>
      <t>Pb/</t>
    </r>
    <r>
      <rPr>
        <vertAlign val="superscript"/>
        <sz val="10"/>
        <color theme="1"/>
        <rFont val="Arial"/>
        <family val="2"/>
      </rPr>
      <t>238</t>
    </r>
    <r>
      <rPr>
        <sz val="10"/>
        <color theme="1"/>
        <rFont val="Arial"/>
        <family val="2"/>
      </rPr>
      <t>U Age for all other standards</t>
    </r>
  </si>
  <si>
    <t>Wiedenbeck et al., 1995</t>
  </si>
  <si>
    <t>Jackson et al., 2004; Horstwood et al., 2016</t>
  </si>
  <si>
    <t>Plešovice</t>
  </si>
  <si>
    <t>12 of 12</t>
  </si>
  <si>
    <t>Slama et al., 2008</t>
  </si>
  <si>
    <t>Stern et al., 2009</t>
  </si>
  <si>
    <t>GJ-1 (Primary)</t>
  </si>
  <si>
    <t>Marsh et al., 2019</t>
  </si>
  <si>
    <t>Maniitsoq</t>
  </si>
  <si>
    <t>9 of 10</t>
  </si>
  <si>
    <t>OG1 (Primary)</t>
  </si>
  <si>
    <t>16 of 16</t>
  </si>
  <si>
    <t>18 of 18</t>
  </si>
  <si>
    <t>PI1 - 1</t>
  </si>
  <si>
    <t>PI1 - 5</t>
  </si>
  <si>
    <t>PI1 - 10</t>
  </si>
  <si>
    <t>PI1 - 22</t>
  </si>
  <si>
    <t>PI1 - 25</t>
  </si>
  <si>
    <t>WC1 - 4</t>
  </si>
  <si>
    <t>WC1 - 11</t>
  </si>
  <si>
    <t>ER1 - 6</t>
  </si>
  <si>
    <r>
      <t>238</t>
    </r>
    <r>
      <rPr>
        <b/>
        <sz val="10"/>
        <rFont val="Arial"/>
        <family val="2"/>
      </rPr>
      <t>U/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</si>
  <si>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</si>
  <si>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t>KH1</t>
  </si>
  <si>
    <t>KH1 - 1</t>
  </si>
  <si>
    <t>KH1 - 4</t>
  </si>
  <si>
    <t>KH1 - 9</t>
  </si>
  <si>
    <t>KH1 - 10</t>
  </si>
  <si>
    <t>KH1 - 11</t>
  </si>
  <si>
    <t>KH1 - 16</t>
  </si>
  <si>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207 (%)</t>
    </r>
  </si>
  <si>
    <t>KH1 - 6</t>
  </si>
  <si>
    <t>P</t>
  </si>
  <si>
    <t>KH1 - 12</t>
  </si>
  <si>
    <t>KH1 - 14</t>
  </si>
  <si>
    <t>KH1 - 17</t>
  </si>
  <si>
    <t>KH1 - 5</t>
  </si>
  <si>
    <t>KH1 - 18</t>
  </si>
  <si>
    <t>LB-1 - 7</t>
  </si>
  <si>
    <t>Z</t>
  </si>
  <si>
    <t>Y</t>
  </si>
  <si>
    <t>Major and trace element geochemical data</t>
  </si>
  <si>
    <t xml:space="preserve">Quality Control - Measured values </t>
  </si>
  <si>
    <t xml:space="preserve">Quality Control - Certified values </t>
  </si>
  <si>
    <t>Repeat analyses</t>
  </si>
  <si>
    <t>Difference to original analyses (%)</t>
  </si>
  <si>
    <t>Reference materials</t>
  </si>
  <si>
    <t>Control Blank</t>
  </si>
  <si>
    <t>Elements</t>
  </si>
  <si>
    <t>Detection Limit</t>
  </si>
  <si>
    <t>Technique</t>
  </si>
  <si>
    <t>OREAS 20a</t>
  </si>
  <si>
    <t>OREAS 30a</t>
  </si>
  <si>
    <t>OREAS 45f</t>
  </si>
  <si>
    <r>
      <t>SiO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(%)</t>
    </r>
  </si>
  <si>
    <t>FB1/XRF</t>
  </si>
  <si>
    <r>
      <t>Al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(%)</t>
    </r>
  </si>
  <si>
    <r>
      <t>Fe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(%)</t>
    </r>
  </si>
  <si>
    <t>MgO (%)</t>
  </si>
  <si>
    <t>CaO (%)</t>
  </si>
  <si>
    <r>
      <t>Na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 (%)</t>
    </r>
  </si>
  <si>
    <r>
      <t>K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 (%)</t>
    </r>
  </si>
  <si>
    <r>
      <t>TiO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(%)</t>
    </r>
  </si>
  <si>
    <r>
      <t>P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(%)</t>
    </r>
  </si>
  <si>
    <t>MnO (%)</t>
  </si>
  <si>
    <r>
      <t>Cr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(%)</t>
    </r>
  </si>
  <si>
    <t>a</t>
  </si>
  <si>
    <t>BaO (%)</t>
  </si>
  <si>
    <r>
      <t>SO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(%)</t>
    </r>
  </si>
  <si>
    <t>LOI (%)</t>
  </si>
  <si>
    <t>/TGA</t>
  </si>
  <si>
    <t>Total (%)</t>
  </si>
  <si>
    <t>Cs (ppm)</t>
  </si>
  <si>
    <t>FB6/MS</t>
  </si>
  <si>
    <t>Rb (ppm)</t>
  </si>
  <si>
    <t>Ba (ppm)</t>
  </si>
  <si>
    <t>Sr (ppm)</t>
  </si>
  <si>
    <t>Pb (ppm)</t>
  </si>
  <si>
    <t>4A/MS</t>
  </si>
  <si>
    <t>Zr (ppm)</t>
  </si>
  <si>
    <t>Hf (ppm)</t>
  </si>
  <si>
    <t>Ta (ppm)</t>
  </si>
  <si>
    <t>Y (ppm)</t>
  </si>
  <si>
    <t>Nb (ppm)</t>
  </si>
  <si>
    <t>Sc (ppm)</t>
  </si>
  <si>
    <t>FB6/OE</t>
  </si>
  <si>
    <t>Cr (ppm)</t>
  </si>
  <si>
    <t>Ni (ppm)</t>
  </si>
  <si>
    <t>4A/OE</t>
  </si>
  <si>
    <t>Co (ppm)</t>
  </si>
  <si>
    <t>V (ppm)</t>
  </si>
  <si>
    <t>Ga (ppm)</t>
  </si>
  <si>
    <t>Zn (ppm)</t>
  </si>
  <si>
    <t>Cu (ppm)</t>
  </si>
  <si>
    <t>As (ppm)</t>
  </si>
  <si>
    <t>Li (ppm)</t>
  </si>
  <si>
    <t>Be (ppm)</t>
  </si>
  <si>
    <t>Bi (ppm)</t>
  </si>
  <si>
    <t>Mo (ppm)</t>
  </si>
  <si>
    <t>Ag (ppm)</t>
  </si>
  <si>
    <t>&lt; 0.1</t>
  </si>
  <si>
    <t>Sb (ppm)</t>
  </si>
  <si>
    <t>In (ppm)</t>
  </si>
  <si>
    <t>Cd (ppm)</t>
  </si>
  <si>
    <t>Tl (ppm)</t>
  </si>
  <si>
    <t>Sn (ppm)</t>
  </si>
  <si>
    <t>Ge (ppm)</t>
  </si>
  <si>
    <t>La (ppm)</t>
  </si>
  <si>
    <t>Ce (ppm)</t>
  </si>
  <si>
    <t>Pr (ppm)</t>
  </si>
  <si>
    <t>Nd (ppm)</t>
  </si>
  <si>
    <t>Sm (ppm)</t>
  </si>
  <si>
    <t>Eu (ppm)</t>
  </si>
  <si>
    <t>Gd (ppm)</t>
  </si>
  <si>
    <t>Tb (ppm)</t>
  </si>
  <si>
    <t>Dy (ppm)</t>
  </si>
  <si>
    <t>Ho (ppm)</t>
  </si>
  <si>
    <t>Er (ppm)</t>
  </si>
  <si>
    <t>Tm (ppm)</t>
  </si>
  <si>
    <t>Yb (ppm)</t>
  </si>
  <si>
    <t>Lu (ppm)</t>
  </si>
  <si>
    <t>Relative
Abundances</t>
  </si>
  <si>
    <t>36Ar
[V]</t>
  </si>
  <si>
    <t>%1s</t>
  </si>
  <si>
    <t>37Ar
[V]</t>
  </si>
  <si>
    <t>38Ar
[V]</t>
  </si>
  <si>
    <t>39Ar
[V]</t>
  </si>
  <si>
    <t>40Ar
[V]</t>
  </si>
  <si>
    <t>40(r)/39(k)</t>
  </si>
  <si>
    <t>± 2s</t>
  </si>
  <si>
    <t>Age</t>
  </si>
  <si>
    <t>40Ar(r)</t>
  </si>
  <si>
    <t>39Ar(k)</t>
  </si>
  <si>
    <t>K/Ca</t>
  </si>
  <si>
    <t>(Ma)</t>
  </si>
  <si>
    <t>(%)</t>
  </si>
  <si>
    <t>9M52181</t>
  </si>
  <si>
    <t>9M52182</t>
  </si>
  <si>
    <t>9M52184</t>
  </si>
  <si>
    <t>9M52185</t>
  </si>
  <si>
    <t>9M52187</t>
  </si>
  <si>
    <t>9M52188</t>
  </si>
  <si>
    <t>9M52190</t>
  </si>
  <si>
    <t>9M52191</t>
  </si>
  <si>
    <t>9M52193</t>
  </si>
  <si>
    <t>9M52194</t>
  </si>
  <si>
    <t>9M52195</t>
  </si>
  <si>
    <t>9M52197</t>
  </si>
  <si>
    <t>9M52198</t>
  </si>
  <si>
    <t>9M52200</t>
  </si>
  <si>
    <t>9M52201</t>
  </si>
  <si>
    <t>S</t>
  </si>
  <si>
    <t>Information on Analysis
and Constants Used in Calculations</t>
  </si>
  <si>
    <t>Results</t>
  </si>
  <si>
    <t>40(a)/36(a)</t>
  </si>
  <si>
    <t>(%,n)</t>
  </si>
  <si>
    <t xml:space="preserve">  Sample = WC1PLG</t>
  </si>
  <si>
    <t xml:space="preserve">  Age Equations = Min et al. (2000)</t>
  </si>
  <si>
    <r>
      <t xml:space="preserve">Age Plateau
</t>
    </r>
    <r>
      <rPr>
        <b/>
        <sz val="7"/>
        <color indexed="10"/>
        <rFont val="Microsoft Sans Serif"/>
        <family val="2"/>
      </rPr>
      <t>Cannot Calculate</t>
    </r>
  </si>
  <si>
    <t xml:space="preserve">  Material = plg</t>
  </si>
  <si>
    <t xml:space="preserve">  Negative Intensities = Allowed</t>
  </si>
  <si>
    <t xml:space="preserve">  Location = Laser</t>
  </si>
  <si>
    <t xml:space="preserve">  Decay Constant 40K = 5.531 ± 0.013 E-10 1/a</t>
  </si>
  <si>
    <t xml:space="preserve">  Analyst = Adam Frew</t>
  </si>
  <si>
    <t xml:space="preserve">  Decay Constant 39Ar = 2.940 ± 0.029 E-07 1/h</t>
  </si>
  <si>
    <t xml:space="preserve">  Project = ALBANY-WALPOLE DYKES</t>
  </si>
  <si>
    <t xml:space="preserve">  Decay Constant 37Ar = 8.264 ± 0.009 E-04 1/h</t>
  </si>
  <si>
    <t xml:space="preserve">  Mass Discrimination Law = POW</t>
  </si>
  <si>
    <t xml:space="preserve">  Decay Constant 36Cl = 2.303 ± 0.046 E-06 1/a</t>
  </si>
  <si>
    <t>Total Fusion Age</t>
  </si>
  <si>
    <t xml:space="preserve">  Irradiation = I27t40h</t>
  </si>
  <si>
    <t xml:space="preserve">  Decay Constant 40K(EC,β⁺) = 0.576 ± 0.002 E-10 1/a</t>
  </si>
  <si>
    <t xml:space="preserve">  J = 0.01063230 ± 0.00000638</t>
  </si>
  <si>
    <t xml:space="preserve">  Decay Constant 40K(β⁻) = 4.955 ± 0.013 E-10 1/a</t>
  </si>
  <si>
    <t>Full External Error</t>
  </si>
  <si>
    <t xml:space="preserve">  GA1550 = 99.738 ± 0.100 Ma</t>
  </si>
  <si>
    <t xml:space="preserve">  Atmospheric Ratio 40/36(a) = 298.56 ± 0.30</t>
  </si>
  <si>
    <t>Analytical Error</t>
  </si>
  <si>
    <r>
      <t xml:space="preserve">  IGSN = </t>
    </r>
    <r>
      <rPr>
        <sz val="8"/>
        <color indexed="10"/>
        <rFont val="Microsoft Sans Serif"/>
        <family val="2"/>
      </rPr>
      <t>Undefined</t>
    </r>
  </si>
  <si>
    <t xml:space="preserve">  Atmospheric Ratio 38/36(a) = 0.1869 ± 0.0002</t>
  </si>
  <si>
    <r>
      <t xml:space="preserve">  Preferred Age = </t>
    </r>
    <r>
      <rPr>
        <sz val="8"/>
        <color indexed="10"/>
        <rFont val="Microsoft Sans Serif"/>
        <family val="2"/>
      </rPr>
      <t>Undefined</t>
    </r>
  </si>
  <si>
    <t xml:space="preserve">  Production Ratio 39/37(ca) = 0.000695 ± 0.000009</t>
  </si>
  <si>
    <r>
      <t xml:space="preserve">Normal Isochron
</t>
    </r>
    <r>
      <rPr>
        <b/>
        <sz val="7"/>
        <color indexed="10"/>
        <rFont val="Microsoft Sans Serif"/>
        <family val="2"/>
      </rPr>
      <t>Cannot Calculate</t>
    </r>
  </si>
  <si>
    <r>
      <t xml:space="preserve">  Classification = </t>
    </r>
    <r>
      <rPr>
        <sz val="8"/>
        <color indexed="10"/>
        <rFont val="Microsoft Sans Serif"/>
        <family val="2"/>
      </rPr>
      <t>Undefined</t>
    </r>
  </si>
  <si>
    <t xml:space="preserve">  Production Ratio 38/37(ca) = 0.000020 ± 0.000001</t>
  </si>
  <si>
    <r>
      <t xml:space="preserve">  Experiment Type = </t>
    </r>
    <r>
      <rPr>
        <sz val="8"/>
        <color indexed="10"/>
        <rFont val="Microsoft Sans Serif"/>
        <family val="2"/>
      </rPr>
      <t>Undefined</t>
    </r>
  </si>
  <si>
    <t xml:space="preserve">  Production Ratio 36/37(ca) = 0.000265 ± 0.000002</t>
  </si>
  <si>
    <r>
      <t xml:space="preserve">  Extraction Method = </t>
    </r>
    <r>
      <rPr>
        <sz val="8"/>
        <color indexed="10"/>
        <rFont val="Microsoft Sans Serif"/>
        <family val="2"/>
      </rPr>
      <t>Undefined</t>
    </r>
  </si>
  <si>
    <t xml:space="preserve">  Production Ratio 40/39(k) = 0.000730 ± 0.000091</t>
  </si>
  <si>
    <t xml:space="preserve">  Heating = 60 sec</t>
  </si>
  <si>
    <t xml:space="preserve">  Production Ratio 38/39(k) = 0.012150 ± 0.000030</t>
  </si>
  <si>
    <t xml:space="preserve">  Isolation = 3.00 min</t>
  </si>
  <si>
    <t xml:space="preserve">  Production Ratio 36/38(cl) = 263.00 ± 13.15</t>
  </si>
  <si>
    <t xml:space="preserve">  Instrument = ARGUS VI</t>
  </si>
  <si>
    <t xml:space="preserve">  Scaling Ratio K/Ca = 0.520</t>
  </si>
  <si>
    <r>
      <t xml:space="preserve">  Lithology = </t>
    </r>
    <r>
      <rPr>
        <sz val="8"/>
        <color indexed="10"/>
        <rFont val="Microsoft Sans Serif"/>
        <family val="2"/>
      </rPr>
      <t>Undefined</t>
    </r>
  </si>
  <si>
    <t xml:space="preserve">  Abundance Ratio 40K/K = 1.1700 ± 0.0100 E-04</t>
  </si>
  <si>
    <r>
      <t xml:space="preserve">Inverse Isochron
</t>
    </r>
    <r>
      <rPr>
        <b/>
        <sz val="7"/>
        <color indexed="10"/>
        <rFont val="Microsoft Sans Serif"/>
        <family val="2"/>
      </rPr>
      <t>Cannot Calculate</t>
    </r>
  </si>
  <si>
    <r>
      <t xml:space="preserve">  Lat-Lon = </t>
    </r>
    <r>
      <rPr>
        <sz val="8"/>
        <color indexed="10"/>
        <rFont val="Microsoft Sans Serif"/>
        <family val="2"/>
      </rPr>
      <t>Undefined - Undefined</t>
    </r>
  </si>
  <si>
    <t xml:space="preserve">  Atomic Weight K = 39.0983 ± 0.0001 g</t>
  </si>
  <si>
    <r>
      <t xml:space="preserve">  Feature = </t>
    </r>
    <r>
      <rPr>
        <sz val="8"/>
        <color indexed="10"/>
        <rFont val="Microsoft Sans Serif"/>
        <family val="2"/>
      </rPr>
      <t>Undefined</t>
    </r>
  </si>
  <si>
    <t xml:space="preserve">  </t>
  </si>
  <si>
    <t>9M56287</t>
  </si>
  <si>
    <t>9M56288</t>
  </si>
  <si>
    <t>9M56290</t>
  </si>
  <si>
    <t>9M56291</t>
  </si>
  <si>
    <t>9M56293</t>
  </si>
  <si>
    <t>9M56294</t>
  </si>
  <si>
    <t>9M56296</t>
  </si>
  <si>
    <t>9M56297</t>
  </si>
  <si>
    <t>9M56299</t>
  </si>
  <si>
    <t>9M56300</t>
  </si>
  <si>
    <t>9M56302</t>
  </si>
  <si>
    <t>9M56303</t>
  </si>
  <si>
    <t>9M56305</t>
  </si>
  <si>
    <t>9M56306</t>
  </si>
  <si>
    <t xml:space="preserve">  Sample = PB1PLG</t>
  </si>
  <si>
    <t>9M56258</t>
  </si>
  <si>
    <t>9M56259</t>
  </si>
  <si>
    <t>9M56261</t>
  </si>
  <si>
    <t>9M56262</t>
  </si>
  <si>
    <t>9M56264</t>
  </si>
  <si>
    <t>9M56265</t>
  </si>
  <si>
    <t>9M56267</t>
  </si>
  <si>
    <t>9M56268</t>
  </si>
  <si>
    <t>9M56270</t>
  </si>
  <si>
    <t>9M56271</t>
  </si>
  <si>
    <t>9M56273</t>
  </si>
  <si>
    <t>9M56274</t>
  </si>
  <si>
    <t>9M56276</t>
  </si>
  <si>
    <t>9M56277</t>
  </si>
  <si>
    <t xml:space="preserve">  Sample = PI1PLG</t>
  </si>
  <si>
    <t>https://doi.org/10.1080/08120099.2021.1950833</t>
  </si>
  <si>
    <t>Figure A. Automated mineral analysis (TIMA) maps of full thin sections for each of the seven mafic intrusions.</t>
  </si>
  <si>
    <t>IsoLine</t>
  </si>
  <si>
    <t>Source sheet</t>
  </si>
  <si>
    <t>Table B Apatite standards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</si>
  <si>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</si>
  <si>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</si>
  <si>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</si>
  <si>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</si>
  <si>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</si>
  <si>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</si>
  <si>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</si>
  <si>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</si>
  <si>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</si>
  <si>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</si>
  <si>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</si>
  <si>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</si>
  <si>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</si>
  <si>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</si>
  <si>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</si>
  <si>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Concordia3</t>
  </si>
  <si>
    <t>E59:H73</t>
  </si>
  <si>
    <t>Olierook et al. (2022). Supplemental data</t>
  </si>
  <si>
    <r>
      <t xml:space="preserve">Table C. Full </t>
    </r>
    <r>
      <rPr>
        <vertAlign val="superscript"/>
        <sz val="10"/>
        <color rgb="FF000000"/>
        <rFont val="Helvetica"/>
        <family val="2"/>
      </rPr>
      <t>40</t>
    </r>
    <r>
      <rPr>
        <sz val="10"/>
        <color rgb="FF000000"/>
        <rFont val="Helvetica"/>
        <family val="2"/>
      </rPr>
      <t>Ar/</t>
    </r>
    <r>
      <rPr>
        <vertAlign val="superscript"/>
        <sz val="10"/>
        <color rgb="FF000000"/>
        <rFont val="Helvetica"/>
        <family val="2"/>
      </rPr>
      <t>39</t>
    </r>
    <r>
      <rPr>
        <sz val="10"/>
        <color rgb="FF000000"/>
        <rFont val="Helvetica"/>
        <family val="2"/>
      </rPr>
      <t>Ar data for PB1.</t>
    </r>
  </si>
  <si>
    <r>
      <t xml:space="preserve">Table C. Full </t>
    </r>
    <r>
      <rPr>
        <vertAlign val="superscript"/>
        <sz val="10"/>
        <color rgb="FF000000"/>
        <rFont val="Helvetica"/>
        <family val="2"/>
      </rPr>
      <t>40</t>
    </r>
    <r>
      <rPr>
        <sz val="10"/>
        <color rgb="FF000000"/>
        <rFont val="Helvetica"/>
        <family val="2"/>
      </rPr>
      <t>Ar/</t>
    </r>
    <r>
      <rPr>
        <vertAlign val="superscript"/>
        <sz val="10"/>
        <color rgb="FF000000"/>
        <rFont val="Helvetica"/>
        <family val="2"/>
      </rPr>
      <t>39</t>
    </r>
    <r>
      <rPr>
        <sz val="10"/>
        <color rgb="FF000000"/>
        <rFont val="Helvetica"/>
        <family val="2"/>
      </rPr>
      <t>Ar data for PI1.</t>
    </r>
  </si>
  <si>
    <r>
      <t xml:space="preserve">Table C. Full </t>
    </r>
    <r>
      <rPr>
        <vertAlign val="superscript"/>
        <sz val="10"/>
        <color rgb="FF000000"/>
        <rFont val="Helvetica"/>
        <family val="2"/>
      </rPr>
      <t>40</t>
    </r>
    <r>
      <rPr>
        <sz val="10"/>
        <color rgb="FF000000"/>
        <rFont val="Helvetica"/>
        <family val="2"/>
      </rPr>
      <t>Ar/</t>
    </r>
    <r>
      <rPr>
        <vertAlign val="superscript"/>
        <sz val="10"/>
        <color rgb="FF000000"/>
        <rFont val="Helvetica"/>
        <family val="2"/>
      </rPr>
      <t>39</t>
    </r>
    <r>
      <rPr>
        <sz val="10"/>
        <color rgb="FF000000"/>
        <rFont val="Helvetica"/>
        <family val="2"/>
      </rPr>
      <t>Ar data for WC1.</t>
    </r>
  </si>
  <si>
    <t>Table B. Full zircon and apatite U–Pb data, including reference materials. Text colour of new data corresponds to spot interpretation (see Figures 7 and 9 for legend). Apatite standards.</t>
  </si>
  <si>
    <t>Table B. Full zircon and apatite U–Pb data, including reference materials. Text colour of new data corresponds to spot interpretation (see Figures 7 and 9 for legend). Apatite data.</t>
  </si>
  <si>
    <t>Table B. Full zircon and apatite U–Pb data, including reference materials. Text colour of new data corresponds to spot interpretation (see Figures 7 and 9 for legend). Zircon standards.</t>
  </si>
  <si>
    <t>Table B. Full zircon and apatite U–Pb data, including reference materials. Text colour of new data corresponds to spot interpretation (see Figures 7 and 9 for legend). Zircon data.</t>
  </si>
  <si>
    <t>Australian Journal of Earth Sciences, 69(2)</t>
  </si>
  <si>
    <t xml:space="preserve">Australian Journal of Earth Sciences, 69(2)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</si>
</sst>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0.0"/>
    <numFmt numFmtId="165" formatCode="0.00000"/>
    <numFmt numFmtId="166" formatCode="0.0000"/>
    <numFmt numFmtId="167" formatCode="0.000000"/>
    <numFmt numFmtId="168" formatCode="\ \ @"/>
    <numFmt numFmtId="169" formatCode="??0.0\ &quot;%&quot;"/>
    <numFmt numFmtId="170" formatCode="0.0000000;[Red]0.0000000"/>
    <numFmt numFmtId="171" formatCode="?0.000"/>
    <numFmt numFmtId="172" formatCode="0.00000;[Red]0.00000"/>
    <numFmt numFmtId="173" formatCode="\±\ 0.00000"/>
    <numFmt numFmtId="174" formatCode="0.00;[Red]0.00"/>
    <numFmt numFmtId="175" formatCode="\±\ 0.00"/>
    <numFmt numFmtId="176" formatCode="??0.00;[Red]??0.00"/>
    <numFmt numFmtId="177" formatCode="0.0000;[Red]0.0000"/>
    <numFmt numFmtId="178" formatCode="\±\ 0.0000"/>
    <numFmt numFmtId="179" formatCode="??0.000000;[Red]??0.000000"/>
    <numFmt numFmtId="180" formatCode="???0.000000;[Red]???0.000000"/>
    <numFmt numFmtId="181" formatCode="[Red]\±\ 0.00"/>
    <numFmt numFmtId="182" formatCode="0.00\ \ "/>
    <numFmt numFmtId="183" formatCode="[Red]\±\ 0.0000"/>
    <numFmt numFmtId="184" formatCode="\±\ 0.00%"/>
    <numFmt numFmtId="185" formatCode="[Red]\±\ 0.00%"/>
    <numFmt numFmtId="186" formatCode="0%\ \ "/>
    <numFmt numFmtId="187" formatCode="0.0000\ \ "/>
    <numFmt numFmtId="188" formatCode="0\ \ "/>
    <numFmt numFmtId="189" formatCode="0.0000000000\ \ 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10"/>
      <color rgb="FFFFFF00"/>
      <name val="Arial"/>
      <family val="2"/>
    </font>
    <font>
      <sz val="11"/>
      <color rgb="FF66FF66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sz val="8"/>
      <color indexed="9"/>
      <name val="Microsoft Sans Serif"/>
      <family val="2"/>
    </font>
    <font>
      <sz val="8"/>
      <name val="Microsoft Sans Serif"/>
      <family val="2"/>
    </font>
    <font>
      <b/>
      <sz val="10"/>
      <color indexed="12"/>
      <name val="Microsoft Sans Serif"/>
      <family val="2"/>
    </font>
    <font>
      <sz val="10"/>
      <name val="Microsoft Sans Serif"/>
      <family val="2"/>
    </font>
    <font>
      <sz val="11"/>
      <name val="Symbol"/>
      <family val="1"/>
      <charset val="2"/>
    </font>
    <font>
      <sz val="8"/>
      <color indexed="23"/>
      <name val="Microsoft Sans Serif"/>
      <family val="2"/>
    </font>
    <font>
      <sz val="8"/>
      <color indexed="12"/>
      <name val="Monotype Sorts"/>
    </font>
    <font>
      <b/>
      <sz val="8"/>
      <name val="Microsoft Sans Serif"/>
      <family val="2"/>
    </font>
    <font>
      <b/>
      <sz val="7"/>
      <color indexed="10"/>
      <name val="Microsoft Sans Serif"/>
      <family val="2"/>
    </font>
    <font>
      <sz val="8"/>
      <color indexed="17"/>
      <name val="Microsoft Sans Serif"/>
      <family val="2"/>
    </font>
    <font>
      <sz val="8"/>
      <color indexed="32"/>
      <name val="Microsoft Sans Serif"/>
      <family val="2"/>
    </font>
    <font>
      <sz val="8"/>
      <color indexed="10"/>
      <name val="Microsoft Sans Serif"/>
      <family val="2"/>
    </font>
    <font>
      <i/>
      <sz val="10"/>
      <color theme="1"/>
      <name val="Helvetica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vertAlign val="superscript"/>
      <sz val="10"/>
      <color rgb="FF000000"/>
      <name val="Helvetic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52" fillId="0" borderId="0" applyNumberFormat="0" applyFill="0" applyBorder="0" applyAlignment="0" applyProtection="0"/>
  </cellStyleXfs>
  <cellXfs count="206">
    <xf numFmtId="0" fontId="0" fillId="0" borderId="0" xfId="0"/>
    <xf numFmtId="0" fontId="22" fillId="33" borderId="0" xfId="0" applyFont="1" applyFill="1" applyBorder="1"/>
    <xf numFmtId="2" fontId="20" fillId="0" borderId="0" xfId="0" applyNumberFormat="1" applyFont="1" applyFill="1" applyBorder="1"/>
    <xf numFmtId="0" fontId="20" fillId="0" borderId="0" xfId="0" applyFont="1" applyFill="1" applyBorder="1"/>
    <xf numFmtId="1" fontId="20" fillId="0" borderId="0" xfId="0" applyNumberFormat="1" applyFont="1" applyFill="1" applyBorder="1"/>
    <xf numFmtId="165" fontId="20" fillId="0" borderId="0" xfId="0" applyNumberFormat="1" applyFont="1" applyFill="1" applyBorder="1"/>
    <xf numFmtId="164" fontId="20" fillId="0" borderId="0" xfId="0" applyNumberFormat="1" applyFont="1" applyFill="1" applyBorder="1"/>
    <xf numFmtId="0" fontId="14" fillId="34" borderId="0" xfId="0" applyFont="1" applyFill="1" applyBorder="1"/>
    <xf numFmtId="1" fontId="14" fillId="34" borderId="0" xfId="0" applyNumberFormat="1" applyFont="1" applyFill="1" applyBorder="1"/>
    <xf numFmtId="2" fontId="14" fillId="34" borderId="0" xfId="0" applyNumberFormat="1" applyFont="1" applyFill="1" applyBorder="1"/>
    <xf numFmtId="165" fontId="14" fillId="34" borderId="0" xfId="0" applyNumberFormat="1" applyFont="1" applyFill="1" applyBorder="1"/>
    <xf numFmtId="164" fontId="14" fillId="34" borderId="0" xfId="0" applyNumberFormat="1" applyFont="1" applyFill="1" applyBorder="1"/>
    <xf numFmtId="0" fontId="18" fillId="0" borderId="0" xfId="0" applyFont="1" applyBorder="1" applyAlignment="1">
      <alignment horizontal="center"/>
    </xf>
    <xf numFmtId="0" fontId="23" fillId="0" borderId="0" xfId="0" applyFont="1"/>
    <xf numFmtId="0" fontId="18" fillId="0" borderId="0" xfId="0" applyFont="1"/>
    <xf numFmtId="1" fontId="23" fillId="0" borderId="0" xfId="0" applyNumberFormat="1" applyFont="1"/>
    <xf numFmtId="2" fontId="23" fillId="0" borderId="0" xfId="0" applyNumberFormat="1" applyFont="1"/>
    <xf numFmtId="165" fontId="23" fillId="0" borderId="0" xfId="0" applyNumberFormat="1" applyFont="1"/>
    <xf numFmtId="166" fontId="23" fillId="0" borderId="0" xfId="0" applyNumberFormat="1" applyFont="1"/>
    <xf numFmtId="164" fontId="23" fillId="0" borderId="0" xfId="0" applyNumberFormat="1" applyFont="1"/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3" fillId="0" borderId="10" xfId="0" applyFont="1" applyBorder="1"/>
    <xf numFmtId="1" fontId="23" fillId="0" borderId="10" xfId="0" applyNumberFormat="1" applyFont="1" applyBorder="1"/>
    <xf numFmtId="2" fontId="23" fillId="0" borderId="10" xfId="0" applyNumberFormat="1" applyFont="1" applyBorder="1"/>
    <xf numFmtId="165" fontId="23" fillId="0" borderId="10" xfId="0" applyNumberFormat="1" applyFont="1" applyBorder="1"/>
    <xf numFmtId="166" fontId="23" fillId="0" borderId="10" xfId="0" applyNumberFormat="1" applyFont="1" applyBorder="1"/>
    <xf numFmtId="164" fontId="23" fillId="0" borderId="10" xfId="0" applyNumberFormat="1" applyFont="1" applyBorder="1"/>
    <xf numFmtId="0" fontId="24" fillId="0" borderId="0" xfId="0" applyFont="1"/>
    <xf numFmtId="1" fontId="24" fillId="0" borderId="0" xfId="0" applyNumberFormat="1" applyFont="1"/>
    <xf numFmtId="2" fontId="24" fillId="0" borderId="0" xfId="0" applyNumberFormat="1" applyFont="1"/>
    <xf numFmtId="164" fontId="24" fillId="0" borderId="0" xfId="0" applyNumberFormat="1" applyFont="1"/>
    <xf numFmtId="167" fontId="23" fillId="0" borderId="0" xfId="0" applyNumberFormat="1" applyFont="1"/>
    <xf numFmtId="167" fontId="23" fillId="0" borderId="10" xfId="0" applyNumberFormat="1" applyFont="1" applyBorder="1"/>
    <xf numFmtId="167" fontId="24" fillId="0" borderId="0" xfId="0" applyNumberFormat="1" applyFont="1"/>
    <xf numFmtId="0" fontId="25" fillId="0" borderId="0" xfId="0" applyFont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6" fillId="0" borderId="0" xfId="0" applyFont="1" applyFill="1" applyBorder="1"/>
    <xf numFmtId="0" fontId="0" fillId="0" borderId="0" xfId="0" applyFont="1" applyFill="1" applyBorder="1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2" fontId="28" fillId="0" borderId="0" xfId="0" applyNumberFormat="1" applyFont="1"/>
    <xf numFmtId="2" fontId="18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1" fillId="0" borderId="0" xfId="0" applyFont="1" applyFill="1" applyBorder="1"/>
    <xf numFmtId="0" fontId="0" fillId="34" borderId="0" xfId="0" applyFont="1" applyFill="1" applyBorder="1"/>
    <xf numFmtId="1" fontId="0" fillId="34" borderId="0" xfId="0" applyNumberFormat="1" applyFont="1" applyFill="1" applyBorder="1"/>
    <xf numFmtId="2" fontId="0" fillId="34" borderId="0" xfId="0" applyNumberFormat="1" applyFont="1" applyFill="1" applyBorder="1"/>
    <xf numFmtId="164" fontId="0" fillId="34" borderId="0" xfId="0" applyNumberFormat="1" applyFont="1" applyFill="1" applyBorder="1"/>
    <xf numFmtId="165" fontId="14" fillId="34" borderId="0" xfId="0" applyNumberFormat="1" applyFont="1" applyFill="1"/>
    <xf numFmtId="0" fontId="20" fillId="0" borderId="0" xfId="0" applyFont="1" applyFill="1"/>
    <xf numFmtId="0" fontId="33" fillId="33" borderId="0" xfId="0" applyFont="1" applyFill="1"/>
    <xf numFmtId="2" fontId="33" fillId="33" borderId="0" xfId="0" applyNumberFormat="1" applyFont="1" applyFill="1"/>
    <xf numFmtId="164" fontId="33" fillId="33" borderId="0" xfId="0" applyNumberFormat="1" applyFont="1" applyFill="1"/>
    <xf numFmtId="0" fontId="22" fillId="33" borderId="0" xfId="0" applyFont="1" applyFill="1"/>
    <xf numFmtId="1" fontId="33" fillId="33" borderId="0" xfId="0" applyNumberFormat="1" applyFont="1" applyFill="1"/>
    <xf numFmtId="165" fontId="0" fillId="34" borderId="0" xfId="0" applyNumberFormat="1" applyFont="1" applyFill="1" applyBorder="1"/>
    <xf numFmtId="0" fontId="34" fillId="34" borderId="0" xfId="0" applyFont="1" applyFill="1" applyBorder="1"/>
    <xf numFmtId="1" fontId="34" fillId="34" borderId="0" xfId="0" applyNumberFormat="1" applyFont="1" applyFill="1" applyBorder="1"/>
    <xf numFmtId="2" fontId="34" fillId="34" borderId="0" xfId="0" applyNumberFormat="1" applyFont="1" applyFill="1" applyBorder="1"/>
    <xf numFmtId="165" fontId="34" fillId="34" borderId="0" xfId="0" applyNumberFormat="1" applyFont="1" applyFill="1" applyBorder="1"/>
    <xf numFmtId="164" fontId="34" fillId="34" borderId="0" xfId="0" applyNumberFormat="1" applyFont="1" applyFill="1" applyBorder="1"/>
    <xf numFmtId="0" fontId="34" fillId="0" borderId="0" xfId="0" applyFont="1" applyFill="1" applyBorder="1"/>
    <xf numFmtId="0" fontId="14" fillId="0" borderId="0" xfId="0" applyFont="1" applyFill="1" applyBorder="1"/>
    <xf numFmtId="1" fontId="14" fillId="0" borderId="0" xfId="0" applyNumberFormat="1" applyFont="1" applyFill="1" applyBorder="1"/>
    <xf numFmtId="2" fontId="14" fillId="0" borderId="0" xfId="0" applyNumberFormat="1" applyFont="1" applyFill="1" applyBorder="1"/>
    <xf numFmtId="165" fontId="14" fillId="0" borderId="0" xfId="0" applyNumberFormat="1" applyFont="1" applyFill="1" applyBorder="1"/>
    <xf numFmtId="164" fontId="14" fillId="0" borderId="0" xfId="0" applyNumberFormat="1" applyFont="1" applyFill="1" applyBorder="1"/>
    <xf numFmtId="0" fontId="34" fillId="33" borderId="0" xfId="0" applyFont="1" applyFill="1" applyBorder="1"/>
    <xf numFmtId="1" fontId="34" fillId="33" borderId="0" xfId="0" applyNumberFormat="1" applyFont="1" applyFill="1" applyBorder="1"/>
    <xf numFmtId="2" fontId="34" fillId="33" borderId="0" xfId="0" applyNumberFormat="1" applyFont="1" applyFill="1" applyBorder="1"/>
    <xf numFmtId="165" fontId="34" fillId="33" borderId="0" xfId="0" applyNumberFormat="1" applyFont="1" applyFill="1" applyBorder="1"/>
    <xf numFmtId="164" fontId="34" fillId="33" borderId="0" xfId="0" applyNumberFormat="1" applyFont="1" applyFill="1" applyBorder="1"/>
    <xf numFmtId="0" fontId="35" fillId="34" borderId="0" xfId="0" applyFont="1" applyFill="1" applyBorder="1"/>
    <xf numFmtId="1" fontId="35" fillId="34" borderId="0" xfId="0" applyNumberFormat="1" applyFont="1" applyFill="1" applyBorder="1"/>
    <xf numFmtId="2" fontId="35" fillId="34" borderId="0" xfId="0" applyNumberFormat="1" applyFont="1" applyFill="1" applyBorder="1"/>
    <xf numFmtId="165" fontId="35" fillId="34" borderId="0" xfId="0" applyNumberFormat="1" applyFont="1" applyFill="1" applyBorder="1"/>
    <xf numFmtId="164" fontId="35" fillId="34" borderId="0" xfId="0" applyNumberFormat="1" applyFont="1" applyFill="1" applyBorder="1"/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2" fillId="35" borderId="12" xfId="0" applyFont="1" applyFill="1" applyBorder="1" applyAlignment="1">
      <alignment horizontal="right"/>
    </xf>
    <xf numFmtId="0" fontId="43" fillId="35" borderId="12" xfId="0" applyFont="1" applyFill="1" applyBorder="1" applyAlignment="1">
      <alignment horizontal="left"/>
    </xf>
    <xf numFmtId="0" fontId="42" fillId="35" borderId="12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 vertical="top"/>
    </xf>
    <xf numFmtId="0" fontId="44" fillId="0" borderId="0" xfId="0" applyFont="1" applyAlignment="1">
      <alignment horizontal="center" vertical="center"/>
    </xf>
    <xf numFmtId="168" fontId="44" fillId="36" borderId="0" xfId="0" applyNumberFormat="1" applyFont="1" applyFill="1" applyAlignment="1">
      <alignment horizontal="left" vertical="center"/>
    </xf>
    <xf numFmtId="169" fontId="44" fillId="36" borderId="0" xfId="0" applyNumberFormat="1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170" fontId="44" fillId="36" borderId="0" xfId="0" applyNumberFormat="1" applyFont="1" applyFill="1" applyAlignment="1">
      <alignment horizontal="center" vertical="center"/>
    </xf>
    <xf numFmtId="171" fontId="44" fillId="36" borderId="0" xfId="0" applyNumberFormat="1" applyFont="1" applyFill="1" applyAlignment="1">
      <alignment horizontal="center" vertical="center"/>
    </xf>
    <xf numFmtId="172" fontId="44" fillId="36" borderId="0" xfId="0" applyNumberFormat="1" applyFont="1" applyFill="1" applyAlignment="1">
      <alignment horizontal="right" vertical="center"/>
    </xf>
    <xf numFmtId="173" fontId="44" fillId="36" borderId="0" xfId="0" applyNumberFormat="1" applyFont="1" applyFill="1" applyAlignment="1">
      <alignment horizontal="left" vertical="center"/>
    </xf>
    <xf numFmtId="174" fontId="44" fillId="36" borderId="0" xfId="0" applyNumberFormat="1" applyFont="1" applyFill="1" applyAlignment="1">
      <alignment horizontal="right" vertical="center"/>
    </xf>
    <xf numFmtId="175" fontId="44" fillId="36" borderId="0" xfId="0" applyNumberFormat="1" applyFont="1" applyFill="1" applyAlignment="1">
      <alignment horizontal="left" vertical="center"/>
    </xf>
    <xf numFmtId="176" fontId="44" fillId="36" borderId="0" xfId="0" applyNumberFormat="1" applyFont="1" applyFill="1" applyAlignment="1">
      <alignment horizontal="center" vertical="center"/>
    </xf>
    <xf numFmtId="177" fontId="44" fillId="36" borderId="0" xfId="0" applyNumberFormat="1" applyFont="1" applyFill="1" applyAlignment="1">
      <alignment horizontal="right" vertical="center"/>
    </xf>
    <xf numFmtId="178" fontId="44" fillId="36" borderId="0" xfId="0" applyNumberFormat="1" applyFont="1" applyFill="1" applyAlignment="1">
      <alignment horizontal="left" vertical="center"/>
    </xf>
    <xf numFmtId="168" fontId="44" fillId="0" borderId="0" xfId="0" applyNumberFormat="1" applyFont="1" applyAlignment="1">
      <alignment horizontal="left" vertical="center"/>
    </xf>
    <xf numFmtId="16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0" fontId="44" fillId="0" borderId="0" xfId="0" applyNumberFormat="1" applyFont="1" applyAlignment="1">
      <alignment horizontal="center" vertical="center"/>
    </xf>
    <xf numFmtId="171" fontId="44" fillId="0" borderId="0" xfId="0" applyNumberFormat="1" applyFont="1" applyAlignment="1">
      <alignment horizontal="center" vertical="center"/>
    </xf>
    <xf numFmtId="172" fontId="44" fillId="0" borderId="0" xfId="0" applyNumberFormat="1" applyFont="1" applyAlignment="1">
      <alignment horizontal="right" vertical="center"/>
    </xf>
    <xf numFmtId="173" fontId="44" fillId="0" borderId="0" xfId="0" applyNumberFormat="1" applyFont="1" applyAlignment="1">
      <alignment horizontal="left" vertical="center"/>
    </xf>
    <xf numFmtId="174" fontId="44" fillId="0" borderId="0" xfId="0" applyNumberFormat="1" applyFont="1" applyAlignment="1">
      <alignment horizontal="right" vertical="center"/>
    </xf>
    <xf numFmtId="175" fontId="44" fillId="0" borderId="0" xfId="0" applyNumberFormat="1" applyFont="1" applyAlignment="1">
      <alignment horizontal="left" vertical="center"/>
    </xf>
    <xf numFmtId="176" fontId="44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right" vertical="center"/>
    </xf>
    <xf numFmtId="178" fontId="44" fillId="0" borderId="0" xfId="0" applyNumberFormat="1" applyFont="1" applyAlignment="1">
      <alignment horizontal="left" vertical="center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171" fontId="40" fillId="0" borderId="0" xfId="0" applyNumberFormat="1" applyFont="1" applyAlignment="1">
      <alignment horizontal="center" vertical="center"/>
    </xf>
    <xf numFmtId="179" fontId="40" fillId="0" borderId="0" xfId="0" applyNumberFormat="1" applyFont="1" applyAlignment="1">
      <alignment horizontal="center" vertical="center"/>
    </xf>
    <xf numFmtId="18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0" applyFont="1"/>
    <xf numFmtId="173" fontId="40" fillId="0" borderId="0" xfId="0" applyNumberFormat="1" applyFont="1" applyAlignment="1">
      <alignment horizontal="left" vertical="center"/>
    </xf>
    <xf numFmtId="181" fontId="40" fillId="0" borderId="0" xfId="0" applyNumberFormat="1" applyFont="1" applyAlignment="1">
      <alignment horizontal="left" vertical="center"/>
    </xf>
    <xf numFmtId="182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 horizontal="left" vertical="center"/>
    </xf>
    <xf numFmtId="185" fontId="40" fillId="0" borderId="0" xfId="0" applyNumberFormat="1" applyFont="1" applyAlignment="1">
      <alignment horizontal="left" vertical="center"/>
    </xf>
    <xf numFmtId="186" fontId="40" fillId="0" borderId="0" xfId="0" applyNumberFormat="1" applyFont="1" applyAlignment="1">
      <alignment horizontal="right" vertical="center"/>
    </xf>
    <xf numFmtId="1" fontId="40" fillId="0" borderId="0" xfId="0" applyNumberFormat="1" applyFont="1" applyAlignment="1">
      <alignment horizontal="center" vertical="center"/>
    </xf>
    <xf numFmtId="187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175" fontId="40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40" fillId="0" borderId="13" xfId="0" applyFont="1" applyBorder="1"/>
    <xf numFmtId="183" fontId="44" fillId="0" borderId="0" xfId="0" applyNumberFormat="1" applyFont="1" applyAlignment="1">
      <alignment horizontal="left" vertical="center"/>
    </xf>
    <xf numFmtId="0" fontId="52" fillId="0" borderId="0" xfId="43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8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0" fontId="43" fillId="35" borderId="12" xfId="0" applyFont="1" applyFill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vertical="center"/>
    </xf>
    <xf numFmtId="0" fontId="42" fillId="35" borderId="13" xfId="0" applyFont="1" applyFill="1" applyBorder="1" applyAlignment="1">
      <alignment horizontal="center" vertical="top"/>
    </xf>
    <xf numFmtId="0" fontId="41" fillId="35" borderId="12" xfId="0" applyFont="1" applyFill="1" applyBorder="1" applyAlignment="1">
      <alignment horizontal="left" vertical="center" wrapText="1" indent="1"/>
    </xf>
    <xf numFmtId="0" fontId="41" fillId="35" borderId="13" xfId="0" applyFont="1" applyFill="1" applyBorder="1" applyAlignment="1">
      <alignment horizontal="left" vertical="center" wrapText="1" indent="1"/>
    </xf>
    <xf numFmtId="0" fontId="42" fillId="35" borderId="13" xfId="0" applyFont="1" applyFill="1" applyBorder="1" applyAlignment="1">
      <alignment horizontal="right" vertical="center"/>
    </xf>
    <xf numFmtId="0" fontId="42" fillId="35" borderId="13" xfId="0" applyFont="1" applyFill="1" applyBorder="1" applyAlignment="1">
      <alignment horizontal="left" vertical="center"/>
    </xf>
    <xf numFmtId="0" fontId="42" fillId="35" borderId="12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 indent="1"/>
    </xf>
    <xf numFmtId="0" fontId="41" fillId="0" borderId="13" xfId="0" applyFont="1" applyBorder="1" applyAlignment="1">
      <alignment horizontal="left" vertical="center" wrapText="1" indent="1"/>
    </xf>
    <xf numFmtId="0" fontId="42" fillId="35" borderId="12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textRotation="90"/>
    </xf>
    <xf numFmtId="0" fontId="42" fillId="35" borderId="13" xfId="0" applyFont="1" applyFill="1" applyBorder="1" applyAlignment="1">
      <alignment horizontal="center" vertical="center" textRotation="90"/>
    </xf>
    <xf numFmtId="0" fontId="40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/>
    </xf>
    <xf numFmtId="172" fontId="40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174" fontId="40" fillId="0" borderId="0" xfId="0" applyNumberFormat="1" applyFont="1" applyAlignment="1">
      <alignment horizontal="right" vertical="center"/>
    </xf>
    <xf numFmtId="177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183" fontId="40" fillId="0" borderId="0" xfId="0" applyNumberFormat="1" applyFont="1" applyAlignment="1">
      <alignment horizontal="left" vertical="center"/>
    </xf>
    <xf numFmtId="178" fontId="40" fillId="0" borderId="0" xfId="0" applyNumberFormat="1" applyFont="1" applyAlignment="1">
      <alignment horizontal="left" vertical="center"/>
    </xf>
    <xf numFmtId="1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88" fontId="40" fillId="0" borderId="0" xfId="0" applyNumberFormat="1" applyFont="1" applyAlignment="1">
      <alignment horizontal="right" vertical="center"/>
    </xf>
    <xf numFmtId="189" fontId="40" fillId="0" borderId="0" xfId="0" applyNumberFormat="1" applyFont="1" applyAlignment="1">
      <alignment horizontal="right" vertical="center"/>
    </xf>
    <xf numFmtId="186" fontId="40" fillId="0" borderId="0" xfId="0" applyNumberFormat="1" applyFont="1" applyAlignment="1">
      <alignment horizontal="righ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243068H/Desktop/Isoplot4_15files/Isoplot4.15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  <sheetName val="Isoplot4.15"/>
    </sheetNames>
    <definedNames>
      <definedName name="AgeErPb6U8"/>
      <definedName name="AgeErPb76"/>
      <definedName name="AgeErU8Pb6"/>
      <definedName name="AgePb6U8"/>
      <definedName name="AgePb76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1.1950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8"/>
  <sheetViews>
    <sheetView workbookViewId="0">
      <selection activeCell="A2" sqref="A2"/>
    </sheetView>
  </sheetViews>
  <sheetFormatPr baseColWidth="10" defaultColWidth="11.5" defaultRowHeight="15"/>
  <sheetData>
    <row r="1" spans="1:26">
      <c r="A1" s="162" t="s">
        <v>498</v>
      </c>
    </row>
    <row r="2" spans="1:26">
      <c r="A2" s="162" t="s">
        <v>506</v>
      </c>
    </row>
    <row r="3" spans="1:26">
      <c r="A3" s="161" t="s">
        <v>476</v>
      </c>
    </row>
    <row r="4" spans="1:26">
      <c r="A4" s="163" t="s">
        <v>477</v>
      </c>
    </row>
    <row r="5" spans="1:26" s="93" customFormat="1" ht="15" customHeight="1">
      <c r="A5" s="167" t="s">
        <v>285</v>
      </c>
      <c r="B5" s="167"/>
      <c r="C5" s="167"/>
      <c r="D5" s="167"/>
      <c r="E5" s="167"/>
      <c r="F5" s="167"/>
      <c r="G5" s="167"/>
      <c r="H5" s="167"/>
      <c r="I5" s="167"/>
      <c r="J5" s="167"/>
      <c r="L5" s="167" t="s">
        <v>286</v>
      </c>
      <c r="M5" s="167"/>
      <c r="N5" s="167"/>
      <c r="O5" s="167"/>
      <c r="P5" s="167"/>
      <c r="Q5" s="167"/>
      <c r="R5" s="167"/>
      <c r="S5" s="167"/>
      <c r="U5" s="167" t="s">
        <v>287</v>
      </c>
      <c r="V5" s="167"/>
      <c r="W5" s="167"/>
      <c r="X5" s="167"/>
      <c r="Y5" s="167"/>
      <c r="Z5" s="167"/>
    </row>
    <row r="6" spans="1:26" s="93" customFormat="1">
      <c r="A6" s="167"/>
      <c r="B6" s="167"/>
      <c r="C6" s="167"/>
      <c r="D6" s="167"/>
      <c r="E6" s="167"/>
      <c r="F6" s="167"/>
      <c r="G6" s="167"/>
      <c r="H6" s="167"/>
      <c r="I6" s="167"/>
      <c r="J6" s="167"/>
      <c r="L6" s="168" t="s">
        <v>288</v>
      </c>
      <c r="M6" s="168"/>
      <c r="N6" s="169" t="s">
        <v>289</v>
      </c>
      <c r="O6" s="169"/>
      <c r="P6" s="168" t="s">
        <v>290</v>
      </c>
      <c r="Q6" s="168"/>
      <c r="R6" s="168"/>
      <c r="S6" s="170" t="s">
        <v>291</v>
      </c>
      <c r="U6" s="167"/>
      <c r="V6" s="167"/>
      <c r="W6" s="167"/>
      <c r="X6" s="167"/>
      <c r="Y6" s="167"/>
      <c r="Z6" s="167"/>
    </row>
    <row r="7" spans="1:26" s="93" customFormat="1">
      <c r="A7" s="94" t="s">
        <v>292</v>
      </c>
      <c r="B7" s="94" t="s">
        <v>293</v>
      </c>
      <c r="C7" s="94" t="s">
        <v>294</v>
      </c>
      <c r="D7" s="94" t="s">
        <v>237</v>
      </c>
      <c r="E7" s="94" t="s">
        <v>267</v>
      </c>
      <c r="F7" s="94" t="s">
        <v>234</v>
      </c>
      <c r="G7" s="94" t="s">
        <v>232</v>
      </c>
      <c r="H7" s="94" t="s">
        <v>233</v>
      </c>
      <c r="I7" s="94" t="s">
        <v>235</v>
      </c>
      <c r="J7" s="94" t="s">
        <v>236</v>
      </c>
      <c r="L7" s="95" t="s">
        <v>267</v>
      </c>
      <c r="M7" s="95" t="s">
        <v>234</v>
      </c>
      <c r="N7" s="95" t="s">
        <v>267</v>
      </c>
      <c r="O7" s="95" t="s">
        <v>234</v>
      </c>
      <c r="P7" s="95" t="s">
        <v>295</v>
      </c>
      <c r="Q7" s="95" t="s">
        <v>296</v>
      </c>
      <c r="R7" s="95" t="s">
        <v>297</v>
      </c>
      <c r="S7" s="171"/>
      <c r="U7" s="96" t="s">
        <v>295</v>
      </c>
      <c r="V7" s="96" t="s">
        <v>166</v>
      </c>
      <c r="W7" s="96" t="s">
        <v>296</v>
      </c>
      <c r="X7" s="96" t="s">
        <v>166</v>
      </c>
      <c r="Y7" s="96" t="s">
        <v>297</v>
      </c>
      <c r="Z7" s="96" t="s">
        <v>166</v>
      </c>
    </row>
    <row r="8" spans="1:26" s="93" customFormat="1">
      <c r="A8" s="97" t="s">
        <v>298</v>
      </c>
      <c r="B8" s="97">
        <v>0.01</v>
      </c>
      <c r="C8" s="97" t="s">
        <v>299</v>
      </c>
      <c r="D8" s="97">
        <v>48.22</v>
      </c>
      <c r="E8" s="97">
        <v>46.75</v>
      </c>
      <c r="F8" s="97">
        <v>45.09</v>
      </c>
      <c r="G8" s="97">
        <v>48.9</v>
      </c>
      <c r="H8" s="97">
        <v>54.5</v>
      </c>
      <c r="I8" s="97">
        <v>48.96</v>
      </c>
      <c r="J8" s="97">
        <v>47.38</v>
      </c>
      <c r="K8" s="97"/>
      <c r="L8" s="97">
        <v>46.67</v>
      </c>
      <c r="M8" s="97"/>
      <c r="N8" s="98">
        <v>0.17141632740518167</v>
      </c>
      <c r="O8" s="97"/>
      <c r="P8" s="97"/>
      <c r="Q8" s="97">
        <v>46.96</v>
      </c>
      <c r="R8" s="97"/>
      <c r="S8" s="97"/>
      <c r="T8" s="97"/>
      <c r="U8" s="98">
        <v>64.485038461538466</v>
      </c>
      <c r="V8" s="98">
        <v>0.33903838200308772</v>
      </c>
      <c r="W8" s="98">
        <v>46.974545454545456</v>
      </c>
      <c r="X8" s="98">
        <v>8.7508840452869663E-2</v>
      </c>
      <c r="Y8" s="98">
        <v>43.58881489583333</v>
      </c>
      <c r="Z8" s="98">
        <v>0.25156669546310889</v>
      </c>
    </row>
    <row r="9" spans="1:26" s="93" customFormat="1">
      <c r="A9" s="97" t="s">
        <v>300</v>
      </c>
      <c r="B9" s="97">
        <v>0.01</v>
      </c>
      <c r="C9" s="97" t="s">
        <v>299</v>
      </c>
      <c r="D9" s="97">
        <v>13.53</v>
      </c>
      <c r="E9" s="97">
        <v>15.1</v>
      </c>
      <c r="F9" s="97">
        <v>13.41</v>
      </c>
      <c r="G9" s="97">
        <v>13.42</v>
      </c>
      <c r="H9" s="97">
        <v>14.6</v>
      </c>
      <c r="I9" s="97">
        <v>13.55</v>
      </c>
      <c r="J9" s="97">
        <v>13.43</v>
      </c>
      <c r="K9" s="97"/>
      <c r="L9" s="97">
        <v>15.09</v>
      </c>
      <c r="M9" s="97"/>
      <c r="N9" s="98">
        <v>6.6269052352549943E-2</v>
      </c>
      <c r="O9" s="97"/>
      <c r="P9" s="97"/>
      <c r="Q9" s="97">
        <v>14.97</v>
      </c>
      <c r="R9" s="97"/>
      <c r="S9" s="97"/>
      <c r="T9" s="97"/>
      <c r="U9" s="98">
        <v>15.282703243511904</v>
      </c>
      <c r="V9" s="98">
        <v>0.1046013375284342</v>
      </c>
      <c r="W9" s="98">
        <v>15.17151515151515</v>
      </c>
      <c r="X9" s="98">
        <v>7.8895006034239046E-2</v>
      </c>
      <c r="Y9" s="98">
        <v>20.457927542360316</v>
      </c>
      <c r="Z9" s="98">
        <v>0.18738787364584783</v>
      </c>
    </row>
    <row r="10" spans="1:26" s="93" customFormat="1">
      <c r="A10" s="97" t="s">
        <v>301</v>
      </c>
      <c r="B10" s="97">
        <v>0.01</v>
      </c>
      <c r="C10" s="97" t="s">
        <v>299</v>
      </c>
      <c r="D10" s="97">
        <v>15.34</v>
      </c>
      <c r="E10" s="97">
        <v>16.010000000000002</v>
      </c>
      <c r="F10" s="97">
        <v>16.95</v>
      </c>
      <c r="G10" s="97">
        <v>15.21</v>
      </c>
      <c r="H10" s="97">
        <v>12.32</v>
      </c>
      <c r="I10" s="97">
        <v>15.71</v>
      </c>
      <c r="J10" s="97">
        <v>16.72</v>
      </c>
      <c r="K10" s="97"/>
      <c r="L10" s="97">
        <v>15.94</v>
      </c>
      <c r="M10" s="97"/>
      <c r="N10" s="98">
        <v>0.43914680050189497</v>
      </c>
      <c r="O10" s="97"/>
      <c r="P10" s="97"/>
      <c r="Q10" s="97">
        <v>11.85</v>
      </c>
      <c r="R10" s="97"/>
      <c r="S10" s="97"/>
      <c r="T10" s="97"/>
      <c r="U10" s="98">
        <v>5.3288008333333332</v>
      </c>
      <c r="V10" s="98">
        <v>2.8896795756180961E-2</v>
      </c>
      <c r="W10" s="98">
        <v>11.781151515151516</v>
      </c>
      <c r="X10" s="98">
        <v>4.4558991702698947E-2</v>
      </c>
      <c r="Y10" s="98">
        <v>22.312668318695557</v>
      </c>
      <c r="Z10" s="98">
        <v>0.29410192309854816</v>
      </c>
    </row>
    <row r="11" spans="1:26" s="93" customFormat="1">
      <c r="A11" s="97" t="s">
        <v>302</v>
      </c>
      <c r="B11" s="97">
        <v>0.01</v>
      </c>
      <c r="C11" s="97" t="s">
        <v>299</v>
      </c>
      <c r="D11" s="97">
        <v>5.32</v>
      </c>
      <c r="E11" s="97">
        <v>5.72</v>
      </c>
      <c r="F11" s="97">
        <v>4.59</v>
      </c>
      <c r="G11" s="97">
        <v>5.32</v>
      </c>
      <c r="H11" s="97">
        <v>3.99</v>
      </c>
      <c r="I11" s="97">
        <v>5.32</v>
      </c>
      <c r="J11" s="97">
        <v>5.13</v>
      </c>
      <c r="K11" s="97"/>
      <c r="L11" s="97">
        <v>5.73</v>
      </c>
      <c r="M11" s="97"/>
      <c r="N11" s="98">
        <v>0.17452006980803969</v>
      </c>
      <c r="O11" s="97"/>
      <c r="P11" s="97"/>
      <c r="Q11" s="97">
        <v>7.84</v>
      </c>
      <c r="R11" s="97"/>
      <c r="S11" s="97"/>
      <c r="T11" s="97"/>
      <c r="U11" s="98">
        <v>2.3962777777777782</v>
      </c>
      <c r="V11" s="98">
        <v>3.0431739464410034E-2</v>
      </c>
      <c r="W11" s="98">
        <v>7.879305555555554</v>
      </c>
      <c r="X11" s="98">
        <v>5.9492467374690605E-2</v>
      </c>
      <c r="Y11" s="98">
        <v>0.42251387560656528</v>
      </c>
      <c r="Z11" s="98">
        <v>9.7042141698149738E-3</v>
      </c>
    </row>
    <row r="12" spans="1:26" s="93" customFormat="1">
      <c r="A12" s="97" t="s">
        <v>303</v>
      </c>
      <c r="B12" s="97">
        <v>0.01</v>
      </c>
      <c r="C12" s="97" t="s">
        <v>299</v>
      </c>
      <c r="D12" s="97">
        <v>8.74</v>
      </c>
      <c r="E12" s="97">
        <v>7.94</v>
      </c>
      <c r="F12" s="97">
        <v>6.71</v>
      </c>
      <c r="G12" s="97">
        <v>9.57</v>
      </c>
      <c r="H12" s="97">
        <v>6.91</v>
      </c>
      <c r="I12" s="97">
        <v>9.6300000000000008</v>
      </c>
      <c r="J12" s="97">
        <v>8.57</v>
      </c>
      <c r="K12" s="97"/>
      <c r="L12" s="97">
        <v>7.94</v>
      </c>
      <c r="M12" s="97"/>
      <c r="N12" s="98">
        <v>0</v>
      </c>
      <c r="O12" s="97"/>
      <c r="P12" s="97"/>
      <c r="Q12" s="97">
        <v>8.23</v>
      </c>
      <c r="R12" s="97"/>
      <c r="S12" s="97"/>
      <c r="T12" s="97"/>
      <c r="U12" s="98">
        <v>3.6074166666666669</v>
      </c>
      <c r="V12" s="98">
        <v>2.0048472447677424E-2</v>
      </c>
      <c r="W12" s="98">
        <v>8.2333333333333325</v>
      </c>
      <c r="X12" s="98">
        <v>3.9283410737303015E-2</v>
      </c>
      <c r="Y12" s="98">
        <v>0.13939507926891248</v>
      </c>
      <c r="Z12" s="98">
        <v>5.2489694916459202E-3</v>
      </c>
    </row>
    <row r="13" spans="1:26" s="93" customFormat="1">
      <c r="A13" s="97" t="s">
        <v>304</v>
      </c>
      <c r="B13" s="97">
        <v>0.01</v>
      </c>
      <c r="C13" s="97" t="s">
        <v>299</v>
      </c>
      <c r="D13" s="97">
        <v>1.71</v>
      </c>
      <c r="E13" s="97">
        <v>2.52</v>
      </c>
      <c r="F13" s="97">
        <v>2.86</v>
      </c>
      <c r="G13" s="97">
        <v>1.96</v>
      </c>
      <c r="H13" s="97">
        <v>2.34</v>
      </c>
      <c r="I13" s="97">
        <v>2.2799999999999998</v>
      </c>
      <c r="J13" s="97">
        <v>2.15</v>
      </c>
      <c r="K13" s="97"/>
      <c r="L13" s="97">
        <v>2.5</v>
      </c>
      <c r="M13" s="97"/>
      <c r="N13" s="98">
        <v>0.80000000000000071</v>
      </c>
      <c r="O13" s="97"/>
      <c r="P13" s="97"/>
      <c r="Q13" s="97">
        <v>3.14</v>
      </c>
      <c r="R13" s="97"/>
      <c r="S13" s="97"/>
      <c r="T13" s="97"/>
      <c r="U13" s="98">
        <v>2.7261783698065472</v>
      </c>
      <c r="V13" s="98">
        <v>5.431712750798183E-2</v>
      </c>
      <c r="W13" s="98">
        <v>3.1512820512820507</v>
      </c>
      <c r="X13" s="98">
        <v>3.0259856779972782E-2</v>
      </c>
      <c r="Y13" s="98">
        <v>9.1243399217193169E-2</v>
      </c>
      <c r="Z13" s="98">
        <v>1.2808614163500254E-2</v>
      </c>
    </row>
    <row r="14" spans="1:26" s="93" customFormat="1">
      <c r="A14" s="97" t="s">
        <v>305</v>
      </c>
      <c r="B14" s="97">
        <v>0.01</v>
      </c>
      <c r="C14" s="97" t="s">
        <v>299</v>
      </c>
      <c r="D14" s="97">
        <v>2.2400000000000002</v>
      </c>
      <c r="E14" s="97">
        <v>0.99</v>
      </c>
      <c r="F14" s="97">
        <v>2.04</v>
      </c>
      <c r="G14" s="97">
        <v>1.24</v>
      </c>
      <c r="H14" s="97">
        <v>1.66</v>
      </c>
      <c r="I14" s="97">
        <v>0.92</v>
      </c>
      <c r="J14" s="97">
        <v>1.6</v>
      </c>
      <c r="K14" s="97"/>
      <c r="L14" s="97">
        <v>0.99</v>
      </c>
      <c r="M14" s="97"/>
      <c r="N14" s="98">
        <v>0</v>
      </c>
      <c r="O14" s="97"/>
      <c r="P14" s="97"/>
      <c r="Q14" s="97">
        <v>2.02</v>
      </c>
      <c r="R14" s="97"/>
      <c r="S14" s="97"/>
      <c r="T14" s="97"/>
      <c r="U14" s="98">
        <v>3.9975000000000001</v>
      </c>
      <c r="V14" s="98">
        <v>2.668280028373576E-2</v>
      </c>
      <c r="W14" s="98">
        <v>2.0441666666666665</v>
      </c>
      <c r="X14" s="98">
        <v>9.2812667092467827E-3</v>
      </c>
      <c r="Y14" s="98">
        <v>0.28390895112422232</v>
      </c>
      <c r="Z14" s="98">
        <v>5.9462741951818989E-3</v>
      </c>
    </row>
    <row r="15" spans="1:26" s="93" customFormat="1">
      <c r="A15" s="97" t="s">
        <v>306</v>
      </c>
      <c r="B15" s="97">
        <v>0.01</v>
      </c>
      <c r="C15" s="97" t="s">
        <v>299</v>
      </c>
      <c r="D15" s="97">
        <v>2.77</v>
      </c>
      <c r="E15" s="97">
        <v>3.37</v>
      </c>
      <c r="F15" s="97">
        <v>4.97</v>
      </c>
      <c r="G15" s="97">
        <v>2.82</v>
      </c>
      <c r="H15" s="97">
        <v>1.92</v>
      </c>
      <c r="I15" s="97">
        <v>2.81</v>
      </c>
      <c r="J15" s="97">
        <v>3.56</v>
      </c>
      <c r="K15" s="97"/>
      <c r="L15" s="97">
        <v>3.35</v>
      </c>
      <c r="M15" s="97"/>
      <c r="N15" s="98">
        <v>0.59701492537313483</v>
      </c>
      <c r="O15" s="97"/>
      <c r="P15" s="97"/>
      <c r="Q15" s="97">
        <v>2.11</v>
      </c>
      <c r="R15" s="97"/>
      <c r="S15" s="97"/>
      <c r="T15" s="97"/>
      <c r="U15" s="98">
        <v>0.82800000000000007</v>
      </c>
      <c r="V15" s="98">
        <v>1.1261934506564202E-2</v>
      </c>
      <c r="W15" s="98">
        <v>2.0896090606060604</v>
      </c>
      <c r="X15" s="98">
        <v>1.0389338922782265E-2</v>
      </c>
      <c r="Y15" s="98">
        <v>1.9951937267706801</v>
      </c>
      <c r="Z15" s="98">
        <v>1.9756458928229786E-2</v>
      </c>
    </row>
    <row r="16" spans="1:26" s="93" customFormat="1">
      <c r="A16" s="97" t="s">
        <v>307</v>
      </c>
      <c r="B16" s="97">
        <v>1E-3</v>
      </c>
      <c r="C16" s="97" t="s">
        <v>299</v>
      </c>
      <c r="D16" s="97">
        <v>0.29499999999999998</v>
      </c>
      <c r="E16" s="97">
        <v>0.502</v>
      </c>
      <c r="F16" s="97">
        <v>0.625</v>
      </c>
      <c r="G16" s="97">
        <v>0.30499999999999999</v>
      </c>
      <c r="H16" s="97">
        <v>0.35099999999999998</v>
      </c>
      <c r="I16" s="97">
        <v>0.308</v>
      </c>
      <c r="J16" s="97">
        <v>0.46300000000000002</v>
      </c>
      <c r="K16" s="97"/>
      <c r="L16" s="97">
        <v>0.502</v>
      </c>
      <c r="M16" s="97"/>
      <c r="N16" s="98">
        <v>0</v>
      </c>
      <c r="O16" s="97"/>
      <c r="P16" s="97"/>
      <c r="Q16" s="97">
        <v>0.59</v>
      </c>
      <c r="R16" s="97"/>
      <c r="S16" s="97"/>
      <c r="T16" s="97"/>
      <c r="U16" s="98">
        <v>0.2306824606060606</v>
      </c>
      <c r="V16" s="98">
        <v>3.8960473156130059E-3</v>
      </c>
      <c r="W16" s="98">
        <v>0.59127435897435887</v>
      </c>
      <c r="X16" s="98">
        <v>5.8827437954342976E-3</v>
      </c>
      <c r="Y16" s="98">
        <v>7.0772984152672608E-2</v>
      </c>
      <c r="Z16" s="98">
        <v>4.1558839186143625E-3</v>
      </c>
    </row>
    <row r="17" spans="1:26" s="93" customFormat="1">
      <c r="A17" s="97" t="s">
        <v>308</v>
      </c>
      <c r="B17" s="97">
        <v>0.01</v>
      </c>
      <c r="C17" s="97" t="s">
        <v>299</v>
      </c>
      <c r="D17" s="97">
        <v>0.21</v>
      </c>
      <c r="E17" s="97">
        <v>0.21</v>
      </c>
      <c r="F17" s="97">
        <v>0.26</v>
      </c>
      <c r="G17" s="97">
        <v>0.23</v>
      </c>
      <c r="H17" s="97">
        <v>0.23</v>
      </c>
      <c r="I17" s="97">
        <v>0.22</v>
      </c>
      <c r="J17" s="97">
        <v>0.22</v>
      </c>
      <c r="K17" s="97"/>
      <c r="L17" s="97">
        <v>0.21</v>
      </c>
      <c r="M17" s="97"/>
      <c r="N17" s="98">
        <v>0</v>
      </c>
      <c r="O17" s="97"/>
      <c r="P17" s="97"/>
      <c r="Q17" s="97">
        <v>0.16</v>
      </c>
      <c r="R17" s="97"/>
      <c r="S17" s="97"/>
      <c r="T17" s="97"/>
      <c r="U17" s="98">
        <v>7.0446666666666671E-2</v>
      </c>
      <c r="V17" s="98">
        <v>1.1734355534884857E-3</v>
      </c>
      <c r="W17" s="98">
        <v>0.15780769230769229</v>
      </c>
      <c r="X17" s="98">
        <v>2.9236023160440217E-3</v>
      </c>
      <c r="Y17" s="98">
        <v>3.0847877938896231E-2</v>
      </c>
      <c r="Z17" s="98">
        <v>1.4743862656420637E-3</v>
      </c>
    </row>
    <row r="18" spans="1:26" s="93" customFormat="1">
      <c r="A18" s="97" t="s">
        <v>309</v>
      </c>
      <c r="B18" s="97">
        <v>5.0000000000000001E-3</v>
      </c>
      <c r="C18" s="97" t="s">
        <v>299</v>
      </c>
      <c r="D18" s="97">
        <v>1.7000000000000001E-2</v>
      </c>
      <c r="E18" s="97">
        <v>1.2E-2</v>
      </c>
      <c r="F18" s="97">
        <v>8.9999999999999993E-3</v>
      </c>
      <c r="G18" s="97">
        <v>1.2999999999999999E-2</v>
      </c>
      <c r="H18" s="97" t="s">
        <v>310</v>
      </c>
      <c r="I18" s="97">
        <v>1.2999999999999999E-2</v>
      </c>
      <c r="J18" s="97">
        <v>1.6E-2</v>
      </c>
      <c r="K18" s="97"/>
      <c r="L18" s="97">
        <v>1.0999999999999999E-2</v>
      </c>
      <c r="M18" s="97"/>
      <c r="N18" s="98">
        <v>9.0909090909090988</v>
      </c>
      <c r="O18" s="97"/>
      <c r="P18" s="97"/>
      <c r="Q18" s="97">
        <v>2.9000000000000001E-2</v>
      </c>
      <c r="R18" s="97"/>
      <c r="S18" s="97"/>
      <c r="T18" s="97"/>
      <c r="U18" s="98"/>
      <c r="V18" s="98"/>
      <c r="W18" s="98">
        <v>2.8281666666666667E-2</v>
      </c>
      <c r="X18" s="98">
        <v>1.870769797988725E-3</v>
      </c>
      <c r="Y18" s="98">
        <v>7.0682443078571425E-2</v>
      </c>
      <c r="Z18" s="98">
        <v>3.3109118254551623E-3</v>
      </c>
    </row>
    <row r="19" spans="1:26" s="93" customFormat="1">
      <c r="A19" s="97" t="s">
        <v>311</v>
      </c>
      <c r="B19" s="97">
        <v>5.0000000000000001E-3</v>
      </c>
      <c r="C19" s="97" t="s">
        <v>299</v>
      </c>
      <c r="D19" s="97">
        <v>4.3999999999999997E-2</v>
      </c>
      <c r="E19" s="97">
        <v>3.7999999999999999E-2</v>
      </c>
      <c r="F19" s="97">
        <v>7.5999999999999998E-2</v>
      </c>
      <c r="G19" s="97">
        <v>3.1E-2</v>
      </c>
      <c r="H19" s="97">
        <v>8.5999999999999993E-2</v>
      </c>
      <c r="I19" s="97">
        <v>0.03</v>
      </c>
      <c r="J19" s="97">
        <v>4.1000000000000002E-2</v>
      </c>
      <c r="K19" s="97"/>
      <c r="L19" s="97">
        <v>3.6999999999999998E-2</v>
      </c>
      <c r="M19" s="97"/>
      <c r="N19" s="98">
        <v>2.7027027027027053</v>
      </c>
      <c r="O19" s="97"/>
      <c r="P19" s="97"/>
      <c r="Q19" s="97">
        <v>6.4000000000000001E-2</v>
      </c>
      <c r="R19" s="97"/>
      <c r="S19" s="97"/>
      <c r="T19" s="97"/>
      <c r="U19" s="98">
        <v>0.12385825</v>
      </c>
      <c r="V19" s="98">
        <v>7.7598238447742799E-3</v>
      </c>
      <c r="W19" s="98">
        <v>6.5971203703703699E-2</v>
      </c>
      <c r="X19" s="98">
        <v>5.265635082765209E-3</v>
      </c>
      <c r="Y19" s="98">
        <v>2.6574378717443028E-2</v>
      </c>
      <c r="Z19" s="98">
        <v>4.5387791247536195E-3</v>
      </c>
    </row>
    <row r="20" spans="1:26" s="93" customFormat="1">
      <c r="A20" s="97" t="s">
        <v>312</v>
      </c>
      <c r="B20" s="97">
        <v>2E-3</v>
      </c>
      <c r="C20" s="97" t="s">
        <v>299</v>
      </c>
      <c r="D20" s="97">
        <v>0.16600000000000001</v>
      </c>
      <c r="E20" s="97">
        <v>0.253</v>
      </c>
      <c r="F20" s="97">
        <v>0.30499999999999999</v>
      </c>
      <c r="G20" s="97">
        <v>0.20499999999999999</v>
      </c>
      <c r="H20" s="97">
        <v>0.21</v>
      </c>
      <c r="I20" s="97">
        <v>0.23899999999999999</v>
      </c>
      <c r="J20" s="97">
        <v>0.32500000000000001</v>
      </c>
      <c r="K20" s="97"/>
      <c r="L20" s="97">
        <v>0.24399999999999999</v>
      </c>
      <c r="M20" s="97"/>
      <c r="N20" s="98">
        <v>3.6885245901639379</v>
      </c>
      <c r="O20" s="97"/>
      <c r="P20" s="97"/>
      <c r="Q20" s="97">
        <v>0.10100000000000001</v>
      </c>
      <c r="R20" s="97"/>
      <c r="S20" s="97"/>
      <c r="T20" s="97"/>
      <c r="U20" s="98"/>
      <c r="V20" s="98"/>
      <c r="W20" s="98">
        <v>0.10315409333333334</v>
      </c>
      <c r="X20" s="98">
        <v>8.644584018865184E-3</v>
      </c>
      <c r="Y20" s="98"/>
      <c r="Z20" s="98"/>
    </row>
    <row r="21" spans="1:26" s="93" customFormat="1">
      <c r="A21" s="97" t="s">
        <v>313</v>
      </c>
      <c r="B21" s="97">
        <v>0.01</v>
      </c>
      <c r="C21" s="97" t="s">
        <v>314</v>
      </c>
      <c r="D21" s="97">
        <v>1.19</v>
      </c>
      <c r="E21" s="97">
        <v>1.27</v>
      </c>
      <c r="F21" s="97">
        <v>2.13</v>
      </c>
      <c r="G21" s="97">
        <v>1.19</v>
      </c>
      <c r="H21" s="97">
        <v>0.92</v>
      </c>
      <c r="I21" s="97">
        <v>0.39</v>
      </c>
      <c r="J21" s="97">
        <v>0.44</v>
      </c>
      <c r="K21" s="97"/>
      <c r="L21" s="97">
        <v>1.35</v>
      </c>
      <c r="M21" s="97"/>
      <c r="N21" s="98">
        <v>5.9259259259259309</v>
      </c>
      <c r="O21" s="97"/>
      <c r="P21" s="97"/>
      <c r="Q21" s="97">
        <v>1.74</v>
      </c>
      <c r="R21" s="97"/>
      <c r="S21" s="97"/>
      <c r="T21" s="97"/>
      <c r="U21" s="98">
        <v>0.61098333333333332</v>
      </c>
      <c r="V21" s="98">
        <v>4.1743336819556887E-2</v>
      </c>
      <c r="W21" s="98">
        <v>1.6843589743589742</v>
      </c>
      <c r="X21" s="98">
        <v>7.3463240540397878E-2</v>
      </c>
      <c r="Y21" s="98">
        <v>10.125466853701793</v>
      </c>
      <c r="Z21" s="98">
        <v>0.21674687188500416</v>
      </c>
    </row>
    <row r="22" spans="1:26" s="93" customFormat="1">
      <c r="A22" s="97" t="s">
        <v>315</v>
      </c>
      <c r="B22" s="97">
        <v>0.01</v>
      </c>
      <c r="C22" s="97" t="s">
        <v>299</v>
      </c>
      <c r="D22" s="97">
        <v>100.02</v>
      </c>
      <c r="E22" s="97">
        <v>100.64</v>
      </c>
      <c r="F22" s="97">
        <v>99.93</v>
      </c>
      <c r="G22" s="97">
        <v>100.45</v>
      </c>
      <c r="H22" s="97">
        <v>100.02</v>
      </c>
      <c r="I22" s="97">
        <v>100.43</v>
      </c>
      <c r="J22" s="97">
        <v>100.02</v>
      </c>
      <c r="K22" s="97"/>
      <c r="L22" s="97">
        <v>100.52</v>
      </c>
      <c r="M22" s="97"/>
      <c r="N22" s="98">
        <v>0.11937922801433004</v>
      </c>
      <c r="O22" s="97"/>
      <c r="P22" s="97"/>
      <c r="Q22" s="97">
        <v>99.93</v>
      </c>
      <c r="R22" s="97"/>
      <c r="S22" s="97"/>
      <c r="T22" s="97"/>
      <c r="U22" s="99"/>
      <c r="V22" s="99"/>
      <c r="W22" s="99"/>
      <c r="X22" s="99"/>
      <c r="Y22" s="99"/>
      <c r="Z22" s="99"/>
    </row>
    <row r="23" spans="1:26" s="93" customFormat="1">
      <c r="A23" s="97" t="s">
        <v>316</v>
      </c>
      <c r="B23" s="97">
        <v>0.1</v>
      </c>
      <c r="C23" s="97" t="s">
        <v>317</v>
      </c>
      <c r="D23" s="97">
        <v>11.4</v>
      </c>
      <c r="E23" s="97">
        <v>1.9</v>
      </c>
      <c r="F23" s="97">
        <v>2.5</v>
      </c>
      <c r="G23" s="97">
        <v>8.1</v>
      </c>
      <c r="H23" s="97">
        <v>2.6</v>
      </c>
      <c r="I23" s="97">
        <v>3.5</v>
      </c>
      <c r="J23" s="97">
        <v>5.6</v>
      </c>
      <c r="K23" s="97"/>
      <c r="L23" s="97"/>
      <c r="M23" s="97">
        <v>2.5</v>
      </c>
      <c r="N23" s="97"/>
      <c r="O23" s="98">
        <v>0</v>
      </c>
      <c r="P23" s="97">
        <v>14.8</v>
      </c>
      <c r="Q23" s="97">
        <v>1.2</v>
      </c>
      <c r="R23" s="97">
        <v>3.7</v>
      </c>
      <c r="S23" s="97" t="s">
        <v>88</v>
      </c>
      <c r="T23" s="97"/>
      <c r="U23" s="99">
        <v>15.324583333333335</v>
      </c>
      <c r="V23" s="99">
        <v>0.68987088839160071</v>
      </c>
      <c r="W23" s="99">
        <v>1.1248571428571428</v>
      </c>
      <c r="X23" s="99">
        <v>2.1464818586110601E-2</v>
      </c>
      <c r="Y23" s="99">
        <v>3.6605076457415819</v>
      </c>
      <c r="Z23" s="99">
        <v>0.24420468171152773</v>
      </c>
    </row>
    <row r="24" spans="1:26" s="93" customFormat="1">
      <c r="A24" s="97" t="s">
        <v>318</v>
      </c>
      <c r="B24" s="97">
        <v>0.1</v>
      </c>
      <c r="C24" s="97" t="s">
        <v>317</v>
      </c>
      <c r="D24" s="97">
        <v>200</v>
      </c>
      <c r="E24" s="97">
        <v>33.6</v>
      </c>
      <c r="F24" s="97">
        <v>120.1</v>
      </c>
      <c r="G24" s="97">
        <v>56.9</v>
      </c>
      <c r="H24" s="97">
        <v>50.1</v>
      </c>
      <c r="I24" s="97">
        <v>38.799999999999997</v>
      </c>
      <c r="J24" s="97">
        <v>119.6</v>
      </c>
      <c r="K24" s="97"/>
      <c r="L24" s="97"/>
      <c r="M24" s="97">
        <v>120.4</v>
      </c>
      <c r="N24" s="97"/>
      <c r="O24" s="98">
        <v>0.24916943521595628</v>
      </c>
      <c r="P24" s="97">
        <v>227.1</v>
      </c>
      <c r="Q24" s="97">
        <v>36.4</v>
      </c>
      <c r="R24" s="97">
        <v>31.6</v>
      </c>
      <c r="S24" s="97" t="s">
        <v>88</v>
      </c>
      <c r="T24" s="97"/>
      <c r="U24" s="99">
        <v>233.49027777777778</v>
      </c>
      <c r="V24" s="99">
        <v>10.049300605313393</v>
      </c>
      <c r="W24" s="99">
        <v>36.770833333333321</v>
      </c>
      <c r="X24" s="99">
        <v>1.176765526952174</v>
      </c>
      <c r="Y24" s="99">
        <v>31.553169668142242</v>
      </c>
      <c r="Z24" s="99">
        <v>2.0244875049416664</v>
      </c>
    </row>
    <row r="25" spans="1:26" s="93" customFormat="1">
      <c r="A25" s="97" t="s">
        <v>319</v>
      </c>
      <c r="B25" s="97">
        <v>0.5</v>
      </c>
      <c r="C25" s="97" t="s">
        <v>317</v>
      </c>
      <c r="D25" s="97">
        <v>261.7</v>
      </c>
      <c r="E25" s="97">
        <v>302.5</v>
      </c>
      <c r="F25" s="97">
        <v>683.4</v>
      </c>
      <c r="G25" s="97">
        <v>210.5</v>
      </c>
      <c r="H25" s="97">
        <v>765.8</v>
      </c>
      <c r="I25" s="97">
        <v>213.2</v>
      </c>
      <c r="J25" s="97">
        <v>296.2</v>
      </c>
      <c r="K25" s="97"/>
      <c r="L25" s="97"/>
      <c r="M25" s="97">
        <v>694</v>
      </c>
      <c r="N25" s="97"/>
      <c r="O25" s="98">
        <v>1.5273775216138361</v>
      </c>
      <c r="P25" s="97">
        <v>1104.8</v>
      </c>
      <c r="Q25" s="97">
        <v>531.9</v>
      </c>
      <c r="R25" s="97">
        <v>229</v>
      </c>
      <c r="S25" s="97" t="s">
        <v>88</v>
      </c>
      <c r="T25" s="97"/>
      <c r="U25" s="99">
        <v>1081.9027777777778</v>
      </c>
      <c r="V25" s="99">
        <v>31.445045559977956</v>
      </c>
      <c r="W25" s="99">
        <v>521.71666666666658</v>
      </c>
      <c r="X25" s="99">
        <v>14.816244864584519</v>
      </c>
      <c r="Y25" s="99">
        <v>210.49015354175188</v>
      </c>
      <c r="Z25" s="99">
        <v>9.5497266607580862</v>
      </c>
    </row>
    <row r="26" spans="1:26" s="93" customFormat="1">
      <c r="A26" s="97" t="s">
        <v>320</v>
      </c>
      <c r="B26" s="97">
        <v>0.2</v>
      </c>
      <c r="C26" s="97" t="s">
        <v>317</v>
      </c>
      <c r="D26" s="97">
        <v>239.9</v>
      </c>
      <c r="E26" s="97">
        <v>278.7</v>
      </c>
      <c r="F26" s="97">
        <v>199.2</v>
      </c>
      <c r="G26" s="97">
        <v>224.4</v>
      </c>
      <c r="H26" s="97">
        <v>370.5</v>
      </c>
      <c r="I26" s="97">
        <v>260.3</v>
      </c>
      <c r="J26" s="97">
        <v>245.9</v>
      </c>
      <c r="K26" s="97"/>
      <c r="L26" s="97"/>
      <c r="M26" s="97">
        <v>206.3</v>
      </c>
      <c r="N26" s="97"/>
      <c r="O26" s="98">
        <v>3.4415899175957452</v>
      </c>
      <c r="P26" s="97">
        <v>303.60000000000002</v>
      </c>
      <c r="Q26" s="97">
        <v>777.3</v>
      </c>
      <c r="R26" s="97">
        <v>26.1</v>
      </c>
      <c r="S26" s="97" t="s">
        <v>88</v>
      </c>
      <c r="T26" s="97"/>
      <c r="U26" s="99">
        <v>299.47083333333336</v>
      </c>
      <c r="V26" s="99">
        <v>12.323876647128476</v>
      </c>
      <c r="W26" s="99">
        <v>740.84333333333336</v>
      </c>
      <c r="X26" s="99">
        <v>17.623426772148377</v>
      </c>
      <c r="Y26" s="99">
        <v>26.855525809640461</v>
      </c>
      <c r="Z26" s="99">
        <v>4.2088451205698281</v>
      </c>
    </row>
    <row r="27" spans="1:26" s="93" customFormat="1">
      <c r="A27" s="97" t="s">
        <v>321</v>
      </c>
      <c r="B27" s="97">
        <v>0.5</v>
      </c>
      <c r="C27" s="97" t="s">
        <v>322</v>
      </c>
      <c r="D27" s="97">
        <v>3.3</v>
      </c>
      <c r="E27" s="97">
        <v>6.8</v>
      </c>
      <c r="F27" s="97">
        <v>10.7</v>
      </c>
      <c r="G27" s="97">
        <v>7.4</v>
      </c>
      <c r="H27" s="97">
        <v>11.1</v>
      </c>
      <c r="I27" s="97">
        <v>8.4</v>
      </c>
      <c r="J27" s="97">
        <v>7.5</v>
      </c>
      <c r="K27" s="97"/>
      <c r="L27" s="97"/>
      <c r="M27" s="97">
        <v>12.6</v>
      </c>
      <c r="N27" s="97"/>
      <c r="O27" s="98">
        <v>15.079365079365083</v>
      </c>
      <c r="P27" s="97">
        <v>22.6</v>
      </c>
      <c r="Q27" s="97">
        <v>4.0999999999999996</v>
      </c>
      <c r="R27" s="97">
        <v>14.6</v>
      </c>
      <c r="S27" s="97">
        <v>0.6</v>
      </c>
      <c r="T27" s="97"/>
      <c r="U27" s="99">
        <v>21.878717948717949</v>
      </c>
      <c r="V27" s="99">
        <v>0.93939379239886933</v>
      </c>
      <c r="W27" s="99">
        <v>3.7462499999999999</v>
      </c>
      <c r="X27" s="99">
        <v>0.13281813660403685</v>
      </c>
      <c r="Y27" s="99">
        <v>14.715875728501475</v>
      </c>
      <c r="Z27" s="99">
        <v>1.1770201799570414</v>
      </c>
    </row>
    <row r="28" spans="1:26" s="93" customFormat="1">
      <c r="A28" s="97" t="s">
        <v>110</v>
      </c>
      <c r="B28" s="97">
        <v>0.1</v>
      </c>
      <c r="C28" s="97" t="s">
        <v>317</v>
      </c>
      <c r="D28" s="97">
        <v>4</v>
      </c>
      <c r="E28" s="97">
        <v>2.8</v>
      </c>
      <c r="F28" s="97">
        <v>5.2</v>
      </c>
      <c r="G28" s="97">
        <v>4</v>
      </c>
      <c r="H28" s="97">
        <v>4.0999999999999996</v>
      </c>
      <c r="I28" s="97">
        <v>4.0999999999999996</v>
      </c>
      <c r="J28" s="97">
        <v>5.9</v>
      </c>
      <c r="K28" s="97"/>
      <c r="L28" s="97"/>
      <c r="M28" s="97">
        <v>5.2</v>
      </c>
      <c r="N28" s="97"/>
      <c r="O28" s="98">
        <v>0</v>
      </c>
      <c r="P28" s="97">
        <v>22.6</v>
      </c>
      <c r="Q28" s="97">
        <v>3.6</v>
      </c>
      <c r="R28" s="97">
        <v>10.1</v>
      </c>
      <c r="S28" s="97" t="s">
        <v>88</v>
      </c>
      <c r="T28" s="97"/>
      <c r="U28" s="99">
        <v>21.992820512820511</v>
      </c>
      <c r="V28" s="99">
        <v>0.81546537865423208</v>
      </c>
      <c r="W28" s="99">
        <v>3.7124242424242424</v>
      </c>
      <c r="X28" s="99">
        <v>0.19275844987805435</v>
      </c>
      <c r="Y28" s="99">
        <v>9.9904771678601243</v>
      </c>
      <c r="Z28" s="99">
        <v>0.79371210453371777</v>
      </c>
    </row>
    <row r="29" spans="1:26" s="93" customFormat="1">
      <c r="A29" s="97" t="s">
        <v>109</v>
      </c>
      <c r="B29" s="97">
        <v>0.1</v>
      </c>
      <c r="C29" s="97" t="s">
        <v>317</v>
      </c>
      <c r="D29" s="97">
        <v>0.8</v>
      </c>
      <c r="E29" s="97">
        <v>0.5</v>
      </c>
      <c r="F29" s="97">
        <v>1</v>
      </c>
      <c r="G29" s="97">
        <v>0.7</v>
      </c>
      <c r="H29" s="97">
        <v>0.5</v>
      </c>
      <c r="I29" s="97">
        <v>0.7</v>
      </c>
      <c r="J29" s="97">
        <v>1.2</v>
      </c>
      <c r="K29" s="97"/>
      <c r="L29" s="97"/>
      <c r="M29" s="97">
        <v>0.9</v>
      </c>
      <c r="N29" s="97"/>
      <c r="O29" s="98">
        <v>11.111111111111109</v>
      </c>
      <c r="P29" s="97">
        <v>7.3</v>
      </c>
      <c r="Q29" s="97">
        <v>1.4</v>
      </c>
      <c r="R29" s="97">
        <v>2.4</v>
      </c>
      <c r="S29" s="97" t="s">
        <v>88</v>
      </c>
      <c r="T29" s="97"/>
      <c r="U29" s="99">
        <v>6.6877777777777778</v>
      </c>
      <c r="V29" s="99">
        <v>0.35776570403552582</v>
      </c>
      <c r="W29" s="99">
        <v>1.3722727272727273</v>
      </c>
      <c r="X29" s="99">
        <v>8.2229598548283267E-2</v>
      </c>
      <c r="Y29" s="99">
        <v>2.3179437833591034</v>
      </c>
      <c r="Z29" s="99">
        <v>0.19079225756171142</v>
      </c>
    </row>
    <row r="30" spans="1:26" s="93" customFormat="1">
      <c r="A30" s="97" t="s">
        <v>323</v>
      </c>
      <c r="B30" s="97">
        <v>1</v>
      </c>
      <c r="C30" s="97" t="s">
        <v>317</v>
      </c>
      <c r="D30" s="97">
        <v>203</v>
      </c>
      <c r="E30" s="97">
        <v>193</v>
      </c>
      <c r="F30" s="97">
        <v>217</v>
      </c>
      <c r="G30" s="97">
        <v>205</v>
      </c>
      <c r="H30" s="97">
        <v>248</v>
      </c>
      <c r="I30" s="97">
        <v>201</v>
      </c>
      <c r="J30" s="97">
        <v>269</v>
      </c>
      <c r="K30" s="97"/>
      <c r="L30" s="97"/>
      <c r="M30" s="97">
        <v>223</v>
      </c>
      <c r="N30" s="97"/>
      <c r="O30" s="98">
        <v>2.6905829596412558</v>
      </c>
      <c r="P30" s="97">
        <v>288</v>
      </c>
      <c r="Q30" s="97">
        <v>197</v>
      </c>
      <c r="R30" s="97">
        <v>264</v>
      </c>
      <c r="S30" s="97" t="s">
        <v>88</v>
      </c>
      <c r="T30" s="97"/>
      <c r="U30" s="99">
        <v>303.04333333333335</v>
      </c>
      <c r="V30" s="99">
        <v>22.872854065803875</v>
      </c>
      <c r="W30" s="99">
        <v>199.625</v>
      </c>
      <c r="X30" s="99">
        <v>10.99098544893107</v>
      </c>
      <c r="Y30" s="99">
        <v>261.26428571428568</v>
      </c>
      <c r="Z30" s="99">
        <v>20.24273216675325</v>
      </c>
    </row>
    <row r="31" spans="1:26" s="93" customFormat="1">
      <c r="A31" s="97" t="s">
        <v>324</v>
      </c>
      <c r="B31" s="97">
        <v>0.1</v>
      </c>
      <c r="C31" s="97" t="s">
        <v>317</v>
      </c>
      <c r="D31" s="97">
        <v>5.4</v>
      </c>
      <c r="E31" s="97">
        <v>5</v>
      </c>
      <c r="F31" s="97">
        <v>5.8</v>
      </c>
      <c r="G31" s="97">
        <v>5.5</v>
      </c>
      <c r="H31" s="97">
        <v>6.3</v>
      </c>
      <c r="I31" s="97">
        <v>5.4</v>
      </c>
      <c r="J31" s="97">
        <v>7</v>
      </c>
      <c r="K31" s="97"/>
      <c r="L31" s="97"/>
      <c r="M31" s="97">
        <v>5.9</v>
      </c>
      <c r="N31" s="97"/>
      <c r="O31" s="98">
        <v>1.6949152542372972</v>
      </c>
      <c r="P31" s="97">
        <v>8.1</v>
      </c>
      <c r="Q31" s="97">
        <v>4.5999999999999996</v>
      </c>
      <c r="R31" s="97">
        <v>7.1</v>
      </c>
      <c r="S31" s="97" t="s">
        <v>88</v>
      </c>
      <c r="T31" s="97"/>
      <c r="U31" s="99">
        <v>7.9128333333333334</v>
      </c>
      <c r="V31" s="99">
        <v>0.41070887028797787</v>
      </c>
      <c r="W31" s="99">
        <v>4.7672222222222222</v>
      </c>
      <c r="X31" s="99">
        <v>0.30067886101435892</v>
      </c>
      <c r="Y31" s="99">
        <v>6.9683333333333337</v>
      </c>
      <c r="Z31" s="99">
        <v>0.7861783746590929</v>
      </c>
    </row>
    <row r="32" spans="1:26" s="93" customFormat="1">
      <c r="A32" s="97" t="s">
        <v>325</v>
      </c>
      <c r="B32" s="97">
        <v>0.1</v>
      </c>
      <c r="C32" s="97" t="s">
        <v>317</v>
      </c>
      <c r="D32" s="97">
        <v>1</v>
      </c>
      <c r="E32" s="97">
        <v>0.7</v>
      </c>
      <c r="F32" s="97">
        <v>1.1000000000000001</v>
      </c>
      <c r="G32" s="97">
        <v>1.2</v>
      </c>
      <c r="H32" s="97">
        <v>0.7</v>
      </c>
      <c r="I32" s="97">
        <v>1.1000000000000001</v>
      </c>
      <c r="J32" s="97">
        <v>1.5</v>
      </c>
      <c r="K32" s="97"/>
      <c r="L32" s="97"/>
      <c r="M32" s="97">
        <v>1.1000000000000001</v>
      </c>
      <c r="N32" s="97"/>
      <c r="O32" s="98">
        <v>0</v>
      </c>
      <c r="P32" s="97">
        <v>1.7</v>
      </c>
      <c r="Q32" s="97">
        <v>2.9</v>
      </c>
      <c r="R32" s="97">
        <v>1.6</v>
      </c>
      <c r="S32" s="97" t="s">
        <v>88</v>
      </c>
      <c r="T32" s="97"/>
      <c r="U32" s="99">
        <v>1.5967999999999998</v>
      </c>
      <c r="V32" s="99">
        <v>0.1064550184475071</v>
      </c>
      <c r="W32" s="99">
        <v>2.7989333333333333</v>
      </c>
      <c r="X32" s="99">
        <v>0.1630929998518762</v>
      </c>
      <c r="Y32" s="99">
        <v>1.5551363100883369</v>
      </c>
      <c r="Z32" s="99">
        <v>0.14433222938487347</v>
      </c>
    </row>
    <row r="33" spans="1:26" s="93" customFormat="1">
      <c r="A33" s="97" t="s">
        <v>326</v>
      </c>
      <c r="B33" s="97">
        <v>0.5</v>
      </c>
      <c r="C33" s="97" t="s">
        <v>317</v>
      </c>
      <c r="D33" s="97">
        <v>32.5</v>
      </c>
      <c r="E33" s="97">
        <v>35</v>
      </c>
      <c r="F33" s="97">
        <v>44.4</v>
      </c>
      <c r="G33" s="97">
        <v>35.299999999999997</v>
      </c>
      <c r="H33" s="97">
        <v>39.200000000000003</v>
      </c>
      <c r="I33" s="97">
        <v>32.1</v>
      </c>
      <c r="J33" s="97">
        <v>42.6</v>
      </c>
      <c r="K33" s="97"/>
      <c r="L33" s="97"/>
      <c r="M33" s="97">
        <v>46.2</v>
      </c>
      <c r="N33" s="97"/>
      <c r="O33" s="98">
        <v>3.896103896103905</v>
      </c>
      <c r="P33" s="97">
        <v>28.9</v>
      </c>
      <c r="Q33" s="97">
        <v>19.399999999999999</v>
      </c>
      <c r="R33" s="97">
        <v>15.2</v>
      </c>
      <c r="S33" s="97" t="s">
        <v>88</v>
      </c>
      <c r="T33" s="97"/>
      <c r="U33" s="99">
        <v>29.21</v>
      </c>
      <c r="V33" s="99">
        <v>0.99238011655766134</v>
      </c>
      <c r="W33" s="99">
        <v>1.527962962962963</v>
      </c>
      <c r="X33" s="99">
        <v>6.0659663935472841E-2</v>
      </c>
      <c r="Y33" s="99">
        <v>1.7942291666666665</v>
      </c>
      <c r="Z33" s="99">
        <v>0.16808282285127066</v>
      </c>
    </row>
    <row r="34" spans="1:26" s="93" customFormat="1">
      <c r="A34" s="97" t="s">
        <v>327</v>
      </c>
      <c r="B34" s="97">
        <v>0.1</v>
      </c>
      <c r="C34" s="97" t="s">
        <v>317</v>
      </c>
      <c r="D34" s="97">
        <v>16.7</v>
      </c>
      <c r="E34" s="97">
        <v>10.6</v>
      </c>
      <c r="F34" s="97">
        <v>16.7</v>
      </c>
      <c r="G34" s="97">
        <v>17</v>
      </c>
      <c r="H34" s="97">
        <v>10.8</v>
      </c>
      <c r="I34" s="97">
        <v>16.5</v>
      </c>
      <c r="J34" s="97">
        <v>21.3</v>
      </c>
      <c r="K34" s="97"/>
      <c r="L34" s="97"/>
      <c r="M34" s="97">
        <v>17.899999999999999</v>
      </c>
      <c r="N34" s="97"/>
      <c r="O34" s="98">
        <v>6.7039106145251361</v>
      </c>
      <c r="P34" s="97">
        <v>19.7</v>
      </c>
      <c r="Q34" s="97">
        <v>43.9</v>
      </c>
      <c r="R34" s="97">
        <v>24.1</v>
      </c>
      <c r="S34" s="97" t="s">
        <v>88</v>
      </c>
      <c r="T34" s="97"/>
      <c r="U34" s="99"/>
      <c r="V34" s="99"/>
      <c r="W34" s="99">
        <v>45.360416666666673</v>
      </c>
      <c r="X34" s="99">
        <v>1.2911244689950934</v>
      </c>
      <c r="Y34" s="99">
        <v>23.729962535303049</v>
      </c>
      <c r="Z34" s="99">
        <v>2.0392196991610931</v>
      </c>
    </row>
    <row r="35" spans="1:26" s="93" customFormat="1">
      <c r="A35" s="97" t="s">
        <v>328</v>
      </c>
      <c r="B35" s="97">
        <v>10</v>
      </c>
      <c r="C35" s="97" t="s">
        <v>329</v>
      </c>
      <c r="D35" s="97">
        <v>33</v>
      </c>
      <c r="E35" s="97">
        <v>28</v>
      </c>
      <c r="F35" s="97">
        <v>31</v>
      </c>
      <c r="G35" s="97">
        <v>33</v>
      </c>
      <c r="H35" s="97">
        <v>26</v>
      </c>
      <c r="I35" s="97">
        <v>32</v>
      </c>
      <c r="J35" s="97">
        <v>32</v>
      </c>
      <c r="K35" s="97"/>
      <c r="L35" s="97"/>
      <c r="M35" s="97">
        <v>33</v>
      </c>
      <c r="N35" s="97"/>
      <c r="O35" s="98">
        <v>6.0606060606060606</v>
      </c>
      <c r="P35" s="97">
        <v>12</v>
      </c>
      <c r="Q35" s="97">
        <v>20</v>
      </c>
      <c r="R35" s="97">
        <v>37</v>
      </c>
      <c r="S35" s="97" t="s">
        <v>88</v>
      </c>
      <c r="T35" s="97"/>
      <c r="U35" s="99"/>
      <c r="V35" s="99"/>
      <c r="W35" s="99">
        <v>19.716666666666665</v>
      </c>
      <c r="X35" s="99">
        <v>1.8660094957120634</v>
      </c>
      <c r="Y35" s="99">
        <v>35.795666666666669</v>
      </c>
      <c r="Z35" s="99">
        <v>2.0184085244142875</v>
      </c>
    </row>
    <row r="36" spans="1:26" s="93" customFormat="1">
      <c r="A36" s="97" t="s">
        <v>330</v>
      </c>
      <c r="B36" s="97">
        <v>20</v>
      </c>
      <c r="C36" s="97" t="s">
        <v>329</v>
      </c>
      <c r="D36" s="97">
        <v>114</v>
      </c>
      <c r="E36" s="97">
        <v>85</v>
      </c>
      <c r="F36" s="97">
        <v>74</v>
      </c>
      <c r="G36" s="97">
        <v>90</v>
      </c>
      <c r="H36" s="97">
        <v>85</v>
      </c>
      <c r="I36" s="97">
        <v>90</v>
      </c>
      <c r="J36" s="97">
        <v>111</v>
      </c>
      <c r="K36" s="97"/>
      <c r="L36" s="97"/>
      <c r="M36" s="97">
        <v>84</v>
      </c>
      <c r="N36" s="97"/>
      <c r="O36" s="98">
        <v>11.904761904761905</v>
      </c>
      <c r="P36" s="97">
        <v>80</v>
      </c>
      <c r="Q36" s="97">
        <v>191</v>
      </c>
      <c r="R36" s="97">
        <v>483</v>
      </c>
      <c r="S36" s="97" t="s">
        <v>88</v>
      </c>
      <c r="T36" s="97"/>
      <c r="U36" s="99">
        <v>87.126059776692699</v>
      </c>
      <c r="V36" s="99">
        <v>10.416381303213901</v>
      </c>
      <c r="W36" s="99">
        <v>198.3282079547902</v>
      </c>
      <c r="X36" s="99">
        <v>13.28675290922061</v>
      </c>
      <c r="Y36" s="99">
        <v>475.56431794780224</v>
      </c>
      <c r="Z36" s="99">
        <v>22.525349665843393</v>
      </c>
    </row>
    <row r="37" spans="1:26" s="93" customFormat="1">
      <c r="A37" s="97" t="s">
        <v>331</v>
      </c>
      <c r="B37" s="97">
        <v>0.5</v>
      </c>
      <c r="C37" s="97" t="s">
        <v>332</v>
      </c>
      <c r="D37" s="97">
        <v>80.8</v>
      </c>
      <c r="E37" s="97">
        <v>95.5</v>
      </c>
      <c r="F37" s="97">
        <v>77.400000000000006</v>
      </c>
      <c r="G37" s="97">
        <v>76.5</v>
      </c>
      <c r="H37" s="97">
        <v>29.7</v>
      </c>
      <c r="I37" s="97">
        <v>75.8</v>
      </c>
      <c r="J37" s="97">
        <v>77.900000000000006</v>
      </c>
      <c r="K37" s="97"/>
      <c r="L37" s="97"/>
      <c r="M37" s="97">
        <v>76.2</v>
      </c>
      <c r="N37" s="97"/>
      <c r="O37" s="98">
        <v>1.5748031496063029</v>
      </c>
      <c r="P37" s="97">
        <v>39.1</v>
      </c>
      <c r="Q37" s="97">
        <v>137.5</v>
      </c>
      <c r="R37" s="97">
        <v>255.4</v>
      </c>
      <c r="S37" s="97" t="s">
        <v>88</v>
      </c>
      <c r="T37" s="97"/>
      <c r="U37" s="99">
        <v>38.997142857142855</v>
      </c>
      <c r="V37" s="99">
        <v>1.6345026509584377</v>
      </c>
      <c r="W37" s="99">
        <v>140.40714285714287</v>
      </c>
      <c r="X37" s="99">
        <v>3.1900268273237486</v>
      </c>
      <c r="Y37" s="99">
        <v>256.44108663890205</v>
      </c>
      <c r="Z37" s="99">
        <v>15.630514229334254</v>
      </c>
    </row>
    <row r="38" spans="1:26" s="93" customFormat="1">
      <c r="A38" s="97" t="s">
        <v>333</v>
      </c>
      <c r="B38" s="97">
        <v>0.1</v>
      </c>
      <c r="C38" s="97" t="s">
        <v>322</v>
      </c>
      <c r="D38" s="97">
        <v>58.6</v>
      </c>
      <c r="E38" s="97">
        <v>59.8</v>
      </c>
      <c r="F38" s="97">
        <v>54.9</v>
      </c>
      <c r="G38" s="97">
        <v>56.2</v>
      </c>
      <c r="H38" s="97">
        <v>33.299999999999997</v>
      </c>
      <c r="I38" s="97">
        <v>56.1</v>
      </c>
      <c r="J38" s="97">
        <v>54.4</v>
      </c>
      <c r="K38" s="97"/>
      <c r="L38" s="97"/>
      <c r="M38" s="97">
        <v>55.8</v>
      </c>
      <c r="N38" s="97"/>
      <c r="O38" s="98">
        <v>1.6129032258064491</v>
      </c>
      <c r="P38" s="97">
        <v>13.8</v>
      </c>
      <c r="Q38" s="97">
        <v>44.8</v>
      </c>
      <c r="R38" s="97">
        <v>45.8</v>
      </c>
      <c r="S38" s="97" t="s">
        <v>88</v>
      </c>
      <c r="T38" s="97"/>
      <c r="U38" s="99">
        <v>13.390333333333334</v>
      </c>
      <c r="V38" s="99">
        <v>0.52834650585392462</v>
      </c>
      <c r="W38" s="99">
        <v>45.057142857142857</v>
      </c>
      <c r="X38" s="99">
        <v>0.98063386828234655</v>
      </c>
      <c r="Y38" s="99">
        <v>44.548613455356048</v>
      </c>
      <c r="Z38" s="99">
        <v>2.3168884450988134</v>
      </c>
    </row>
    <row r="39" spans="1:26" s="93" customFormat="1">
      <c r="A39" s="97" t="s">
        <v>334</v>
      </c>
      <c r="B39" s="97">
        <v>10</v>
      </c>
      <c r="C39" s="97" t="s">
        <v>329</v>
      </c>
      <c r="D39" s="97">
        <v>374</v>
      </c>
      <c r="E39" s="97">
        <v>273</v>
      </c>
      <c r="F39" s="97">
        <v>361</v>
      </c>
      <c r="G39" s="97">
        <v>377</v>
      </c>
      <c r="H39" s="97">
        <v>134</v>
      </c>
      <c r="I39" s="97">
        <v>369</v>
      </c>
      <c r="J39" s="97">
        <v>370</v>
      </c>
      <c r="K39" s="97"/>
      <c r="L39" s="97"/>
      <c r="M39" s="97">
        <v>376</v>
      </c>
      <c r="N39" s="97"/>
      <c r="O39" s="98">
        <v>3.9893617021276597</v>
      </c>
      <c r="P39" s="97">
        <v>114</v>
      </c>
      <c r="Q39" s="97">
        <v>207</v>
      </c>
      <c r="R39" s="97">
        <v>273</v>
      </c>
      <c r="S39" s="97" t="s">
        <v>88</v>
      </c>
      <c r="T39" s="97"/>
      <c r="U39" s="99">
        <v>113.81388888888891</v>
      </c>
      <c r="V39" s="99">
        <v>10.186297783094721</v>
      </c>
      <c r="W39" s="99">
        <v>207.76666666666665</v>
      </c>
      <c r="X39" s="99">
        <v>8.6537456022916786</v>
      </c>
      <c r="Y39" s="99">
        <v>261.432659</v>
      </c>
      <c r="Z39" s="99">
        <v>7.3074770872840134</v>
      </c>
    </row>
    <row r="40" spans="1:26" s="93" customFormat="1">
      <c r="A40" s="97" t="s">
        <v>335</v>
      </c>
      <c r="B40" s="97">
        <v>0.1</v>
      </c>
      <c r="C40" s="97" t="s">
        <v>317</v>
      </c>
      <c r="D40" s="97">
        <v>22.4</v>
      </c>
      <c r="E40" s="97">
        <v>22</v>
      </c>
      <c r="F40" s="97">
        <v>21.3</v>
      </c>
      <c r="G40" s="97">
        <v>23.9</v>
      </c>
      <c r="H40" s="97">
        <v>20.7</v>
      </c>
      <c r="I40" s="97">
        <v>22.7</v>
      </c>
      <c r="J40" s="97">
        <v>23.8</v>
      </c>
      <c r="K40" s="97"/>
      <c r="L40" s="97"/>
      <c r="M40" s="97">
        <v>20.399999999999999</v>
      </c>
      <c r="N40" s="97"/>
      <c r="O40" s="98">
        <v>4.4117647058823639</v>
      </c>
      <c r="P40" s="97">
        <v>19</v>
      </c>
      <c r="Q40" s="97">
        <v>21.7</v>
      </c>
      <c r="R40" s="97">
        <v>25.1</v>
      </c>
      <c r="S40" s="97" t="s">
        <v>88</v>
      </c>
      <c r="T40" s="97"/>
      <c r="U40" s="99">
        <v>19.384999999999998</v>
      </c>
      <c r="V40" s="99">
        <v>1.1385984953333708</v>
      </c>
      <c r="W40" s="99">
        <v>21.734722222222217</v>
      </c>
      <c r="X40" s="99">
        <v>0.70999826773347863</v>
      </c>
      <c r="Y40" s="99">
        <v>26.173938742616919</v>
      </c>
      <c r="Z40" s="99">
        <v>2.4558259248561312</v>
      </c>
    </row>
    <row r="41" spans="1:26" s="93" customFormat="1">
      <c r="A41" s="97" t="s">
        <v>336</v>
      </c>
      <c r="B41" s="97">
        <v>1</v>
      </c>
      <c r="C41" s="97" t="s">
        <v>332</v>
      </c>
      <c r="D41" s="97">
        <v>110</v>
      </c>
      <c r="E41" s="97">
        <v>131</v>
      </c>
      <c r="F41" s="97">
        <v>144</v>
      </c>
      <c r="G41" s="97">
        <v>86</v>
      </c>
      <c r="H41" s="97">
        <v>122</v>
      </c>
      <c r="I41" s="97">
        <v>100</v>
      </c>
      <c r="J41" s="97">
        <v>179</v>
      </c>
      <c r="K41" s="97"/>
      <c r="L41" s="97"/>
      <c r="M41" s="97">
        <v>141</v>
      </c>
      <c r="N41" s="97"/>
      <c r="O41" s="98">
        <v>2.1276595744680851</v>
      </c>
      <c r="P41" s="97">
        <v>71</v>
      </c>
      <c r="Q41" s="97">
        <v>110</v>
      </c>
      <c r="R41" s="97">
        <v>35</v>
      </c>
      <c r="S41" s="97" t="s">
        <v>88</v>
      </c>
      <c r="T41" s="97"/>
      <c r="U41" s="99">
        <v>69.337499999999991</v>
      </c>
      <c r="V41" s="99">
        <v>2.2554178009284276</v>
      </c>
      <c r="W41" s="99">
        <v>109.02878787878787</v>
      </c>
      <c r="X41" s="99">
        <v>2.1734758582399536</v>
      </c>
      <c r="Y41" s="99">
        <v>35.25840267033449</v>
      </c>
      <c r="Z41" s="99">
        <v>2.260330630098708</v>
      </c>
    </row>
    <row r="42" spans="1:26" s="93" customFormat="1">
      <c r="A42" s="97" t="s">
        <v>337</v>
      </c>
      <c r="B42" s="97">
        <v>0.5</v>
      </c>
      <c r="C42" s="97" t="s">
        <v>332</v>
      </c>
      <c r="D42" s="97">
        <v>108.3</v>
      </c>
      <c r="E42" s="97">
        <v>79.599999999999994</v>
      </c>
      <c r="F42" s="97">
        <v>58.7</v>
      </c>
      <c r="G42" s="97">
        <v>118.5</v>
      </c>
      <c r="H42" s="97">
        <v>23.6</v>
      </c>
      <c r="I42" s="97">
        <v>104.8</v>
      </c>
      <c r="J42" s="97">
        <v>132.69999999999999</v>
      </c>
      <c r="K42" s="97"/>
      <c r="L42" s="97"/>
      <c r="M42" s="97">
        <v>56</v>
      </c>
      <c r="N42" s="97"/>
      <c r="O42" s="98">
        <v>4.8214285714285765</v>
      </c>
      <c r="P42" s="97">
        <v>47</v>
      </c>
      <c r="Q42" s="97">
        <v>44.2</v>
      </c>
      <c r="R42" s="97">
        <v>350.5</v>
      </c>
      <c r="S42" s="97" t="s">
        <v>88</v>
      </c>
      <c r="T42" s="97"/>
      <c r="U42" s="99">
        <v>45.42307692307692</v>
      </c>
      <c r="V42" s="99">
        <v>2.5035519223239904</v>
      </c>
      <c r="W42" s="99">
        <v>44.427222222222234</v>
      </c>
      <c r="X42" s="99">
        <v>0.71918799926562116</v>
      </c>
      <c r="Y42" s="99">
        <v>362.59091237288601</v>
      </c>
      <c r="Z42" s="99">
        <v>15.591604594539708</v>
      </c>
    </row>
    <row r="43" spans="1:26" s="93" customFormat="1">
      <c r="A43" s="97" t="s">
        <v>338</v>
      </c>
      <c r="B43" s="97">
        <v>0.5</v>
      </c>
      <c r="C43" s="97" t="s">
        <v>322</v>
      </c>
      <c r="D43" s="97">
        <v>0.8</v>
      </c>
      <c r="E43" s="97" t="s">
        <v>88</v>
      </c>
      <c r="F43" s="97">
        <v>2.2999999999999998</v>
      </c>
      <c r="G43" s="97">
        <v>0.8</v>
      </c>
      <c r="H43" s="97">
        <v>1.5</v>
      </c>
      <c r="I43" s="97">
        <v>0.9</v>
      </c>
      <c r="J43" s="97">
        <v>2</v>
      </c>
      <c r="K43" s="97"/>
      <c r="L43" s="97"/>
      <c r="M43" s="97">
        <v>2</v>
      </c>
      <c r="N43" s="97"/>
      <c r="O43" s="98">
        <v>14.999999999999991</v>
      </c>
      <c r="P43" s="97">
        <v>17.899999999999999</v>
      </c>
      <c r="Q43" s="97">
        <v>1.4</v>
      </c>
      <c r="R43" s="97">
        <v>10</v>
      </c>
      <c r="S43" s="97" t="s">
        <v>88</v>
      </c>
      <c r="T43" s="97"/>
      <c r="U43" s="99">
        <v>16.985119047619047</v>
      </c>
      <c r="V43" s="99">
        <v>2.113493201220991</v>
      </c>
      <c r="W43" s="99">
        <v>1.5546666666666666</v>
      </c>
      <c r="X43" s="99">
        <v>8.698436584578495E-2</v>
      </c>
      <c r="Y43" s="99">
        <v>9.6675343342309521</v>
      </c>
      <c r="Z43" s="99">
        <v>0.84242469853307178</v>
      </c>
    </row>
    <row r="44" spans="1:26" s="93" customFormat="1">
      <c r="A44" s="97" t="s">
        <v>339</v>
      </c>
      <c r="B44" s="97">
        <v>0.1</v>
      </c>
      <c r="C44" s="97" t="s">
        <v>322</v>
      </c>
      <c r="D44" s="97">
        <v>43.6</v>
      </c>
      <c r="E44" s="97">
        <v>24</v>
      </c>
      <c r="F44" s="97">
        <v>54.7</v>
      </c>
      <c r="G44" s="97">
        <v>22.1</v>
      </c>
      <c r="H44" s="97">
        <v>15.4</v>
      </c>
      <c r="I44" s="97">
        <v>9.9</v>
      </c>
      <c r="J44" s="97">
        <v>18.399999999999999</v>
      </c>
      <c r="K44" s="97"/>
      <c r="L44" s="97"/>
      <c r="M44" s="97">
        <v>53.9</v>
      </c>
      <c r="N44" s="97"/>
      <c r="O44" s="98">
        <v>1.484230055658635</v>
      </c>
      <c r="P44" s="97">
        <v>37.200000000000003</v>
      </c>
      <c r="Q44" s="97">
        <v>10.6</v>
      </c>
      <c r="R44" s="97">
        <v>20.2</v>
      </c>
      <c r="S44" s="97" t="s">
        <v>88</v>
      </c>
      <c r="T44" s="97"/>
      <c r="U44" s="99">
        <v>38.492222222222225</v>
      </c>
      <c r="V44" s="99">
        <v>2.1773100983908495</v>
      </c>
      <c r="W44" s="99">
        <v>10.923</v>
      </c>
      <c r="X44" s="99">
        <v>0.50478655866067079</v>
      </c>
      <c r="Y44" s="99">
        <v>20.436280891692103</v>
      </c>
      <c r="Z44" s="99">
        <v>1.1808715265580751</v>
      </c>
    </row>
    <row r="45" spans="1:26" s="93" customFormat="1">
      <c r="A45" s="97" t="s">
        <v>340</v>
      </c>
      <c r="B45" s="97">
        <v>0.05</v>
      </c>
      <c r="C45" s="97" t="s">
        <v>322</v>
      </c>
      <c r="D45" s="97">
        <v>1.77</v>
      </c>
      <c r="E45" s="97">
        <v>1.22</v>
      </c>
      <c r="F45" s="97">
        <v>1.57</v>
      </c>
      <c r="G45" s="97">
        <v>1.38</v>
      </c>
      <c r="H45" s="97">
        <v>1.06</v>
      </c>
      <c r="I45" s="97">
        <v>1.32</v>
      </c>
      <c r="J45" s="97">
        <v>1.84</v>
      </c>
      <c r="K45" s="97"/>
      <c r="L45" s="97"/>
      <c r="M45" s="97">
        <v>1.49</v>
      </c>
      <c r="N45" s="97"/>
      <c r="O45" s="98">
        <v>5.3691275167785282</v>
      </c>
      <c r="P45" s="97">
        <v>3.85</v>
      </c>
      <c r="Q45" s="97">
        <v>2.23</v>
      </c>
      <c r="R45" s="97">
        <v>1.28</v>
      </c>
      <c r="S45" s="97" t="s">
        <v>88</v>
      </c>
      <c r="T45" s="97"/>
      <c r="U45" s="99">
        <v>3.6548611111111113</v>
      </c>
      <c r="V45" s="99">
        <v>0.2175675847260867</v>
      </c>
      <c r="W45" s="99">
        <v>2.17625</v>
      </c>
      <c r="X45" s="99">
        <v>9.017548484338711E-2</v>
      </c>
      <c r="Y45" s="99">
        <v>1.2047577447433655</v>
      </c>
      <c r="Z45" s="99">
        <v>0.14743532051959973</v>
      </c>
    </row>
    <row r="46" spans="1:26" s="93" customFormat="1">
      <c r="A46" s="97" t="s">
        <v>341</v>
      </c>
      <c r="B46" s="97">
        <v>0.01</v>
      </c>
      <c r="C46" s="97" t="s">
        <v>322</v>
      </c>
      <c r="D46" s="97">
        <v>0.16</v>
      </c>
      <c r="E46" s="97">
        <v>0.04</v>
      </c>
      <c r="F46" s="97">
        <v>7.0000000000000007E-2</v>
      </c>
      <c r="G46" s="97">
        <v>0.1</v>
      </c>
      <c r="H46" s="97">
        <v>0.03</v>
      </c>
      <c r="I46" s="97">
        <v>0.04</v>
      </c>
      <c r="J46" s="97">
        <v>0.08</v>
      </c>
      <c r="K46" s="97"/>
      <c r="L46" s="97"/>
      <c r="M46" s="97">
        <v>0.06</v>
      </c>
      <c r="N46" s="97"/>
      <c r="O46" s="98">
        <v>16.666666666666682</v>
      </c>
      <c r="P46" s="97">
        <v>0.12</v>
      </c>
      <c r="Q46" s="97">
        <v>0.03</v>
      </c>
      <c r="R46" s="97">
        <v>0.21</v>
      </c>
      <c r="S46" s="97" t="s">
        <v>88</v>
      </c>
      <c r="T46" s="97"/>
      <c r="U46" s="99">
        <v>0.13897592592592595</v>
      </c>
      <c r="V46" s="99">
        <v>2.1535059217708364E-2</v>
      </c>
      <c r="W46" s="99">
        <v>3.1547619047619054E-2</v>
      </c>
      <c r="X46" s="99">
        <v>6.4547553235147839E-3</v>
      </c>
      <c r="Y46" s="99">
        <v>0.21264501883853418</v>
      </c>
      <c r="Z46" s="99">
        <v>1.6543611250653831E-2</v>
      </c>
    </row>
    <row r="47" spans="1:26" s="93" customFormat="1">
      <c r="A47" s="97" t="s">
        <v>342</v>
      </c>
      <c r="B47" s="97">
        <v>0.1</v>
      </c>
      <c r="C47" s="97" t="s">
        <v>322</v>
      </c>
      <c r="D47" s="97">
        <v>1.5</v>
      </c>
      <c r="E47" s="97">
        <v>1.1000000000000001</v>
      </c>
      <c r="F47" s="97">
        <v>1</v>
      </c>
      <c r="G47" s="97">
        <v>1.3</v>
      </c>
      <c r="H47" s="97">
        <v>0.9</v>
      </c>
      <c r="I47" s="97">
        <v>1.3</v>
      </c>
      <c r="J47" s="97">
        <v>1.9</v>
      </c>
      <c r="K47" s="97"/>
      <c r="L47" s="97"/>
      <c r="M47" s="97">
        <v>1.1000000000000001</v>
      </c>
      <c r="N47" s="97"/>
      <c r="O47" s="98">
        <v>9.0909090909090988</v>
      </c>
      <c r="P47" s="97">
        <v>3.5</v>
      </c>
      <c r="Q47" s="97">
        <v>4.3</v>
      </c>
      <c r="R47" s="97">
        <v>2.1</v>
      </c>
      <c r="S47" s="97" t="s">
        <v>88</v>
      </c>
      <c r="T47" s="97"/>
      <c r="U47" s="99">
        <v>3.2484722222222224</v>
      </c>
      <c r="V47" s="99">
        <v>0.27692672399529994</v>
      </c>
      <c r="W47" s="99">
        <v>4.2666666666666666</v>
      </c>
      <c r="X47" s="99">
        <v>0.13678553982806729</v>
      </c>
      <c r="Y47" s="99">
        <v>2.2701721255708369</v>
      </c>
      <c r="Z47" s="99">
        <v>0.21927161669369585</v>
      </c>
    </row>
    <row r="48" spans="1:26" s="93" customFormat="1">
      <c r="A48" s="97" t="s">
        <v>343</v>
      </c>
      <c r="B48" s="97">
        <v>0.01</v>
      </c>
      <c r="C48" s="97" t="s">
        <v>322</v>
      </c>
      <c r="D48" s="97">
        <v>0.06</v>
      </c>
      <c r="E48" s="97">
        <v>0.03</v>
      </c>
      <c r="F48" s="97">
        <v>0.04</v>
      </c>
      <c r="G48" s="97">
        <v>0.28000000000000003</v>
      </c>
      <c r="H48" s="97">
        <v>0.04</v>
      </c>
      <c r="I48" s="97">
        <v>0.04</v>
      </c>
      <c r="J48" s="97">
        <v>0.06</v>
      </c>
      <c r="K48" s="97"/>
      <c r="L48" s="97"/>
      <c r="M48" s="97">
        <v>0.06</v>
      </c>
      <c r="N48" s="97"/>
      <c r="O48" s="98">
        <v>33.333333333333329</v>
      </c>
      <c r="P48" s="97">
        <v>0.06</v>
      </c>
      <c r="Q48" s="97">
        <v>0.11</v>
      </c>
      <c r="R48" s="97">
        <v>0.06</v>
      </c>
      <c r="S48" s="97" t="s">
        <v>88</v>
      </c>
      <c r="T48" s="97"/>
      <c r="U48" s="99">
        <v>6.1266666666666671E-2</v>
      </c>
      <c r="V48" s="99">
        <v>7.3809322527400804E-3</v>
      </c>
      <c r="W48" s="99" t="s">
        <v>344</v>
      </c>
      <c r="X48" s="99"/>
      <c r="Y48" s="99"/>
      <c r="Z48" s="99"/>
    </row>
    <row r="49" spans="1:26" s="93" customFormat="1">
      <c r="A49" s="97" t="s">
        <v>345</v>
      </c>
      <c r="B49" s="97">
        <v>0.05</v>
      </c>
      <c r="C49" s="97" t="s">
        <v>322</v>
      </c>
      <c r="D49" s="97">
        <v>0.09</v>
      </c>
      <c r="E49" s="97">
        <v>0.16</v>
      </c>
      <c r="F49" s="97">
        <v>0.08</v>
      </c>
      <c r="G49" s="97">
        <v>0.1</v>
      </c>
      <c r="H49" s="97">
        <v>0.13</v>
      </c>
      <c r="I49" s="97" t="s">
        <v>88</v>
      </c>
      <c r="J49" s="97">
        <v>0.12</v>
      </c>
      <c r="K49" s="97"/>
      <c r="L49" s="97"/>
      <c r="M49" s="97">
        <v>7.0000000000000007E-2</v>
      </c>
      <c r="N49" s="97"/>
      <c r="O49" s="98">
        <v>14.285714285714278</v>
      </c>
      <c r="P49" s="97">
        <v>0.53</v>
      </c>
      <c r="Q49" s="97">
        <v>0.1</v>
      </c>
      <c r="R49" s="97">
        <v>0.56999999999999995</v>
      </c>
      <c r="S49" s="97" t="s">
        <v>88</v>
      </c>
      <c r="T49" s="97"/>
      <c r="U49" s="99">
        <v>0.56713809523809522</v>
      </c>
      <c r="V49" s="99">
        <v>4.2332845197760489E-2</v>
      </c>
      <c r="W49" s="99"/>
      <c r="X49" s="99">
        <v>0</v>
      </c>
      <c r="Y49" s="99">
        <v>0.63635417397349381</v>
      </c>
      <c r="Z49" s="99">
        <v>6.1612096861976023E-2</v>
      </c>
    </row>
    <row r="50" spans="1:26" s="93" customFormat="1">
      <c r="A50" s="97" t="s">
        <v>346</v>
      </c>
      <c r="B50" s="97">
        <v>0.01</v>
      </c>
      <c r="C50" s="97" t="s">
        <v>322</v>
      </c>
      <c r="D50" s="97">
        <v>0.1</v>
      </c>
      <c r="E50" s="97">
        <v>0.1</v>
      </c>
      <c r="F50" s="97">
        <v>0.1</v>
      </c>
      <c r="G50" s="97">
        <v>0.1</v>
      </c>
      <c r="H50" s="97">
        <v>0.08</v>
      </c>
      <c r="I50" s="97">
        <v>0.1</v>
      </c>
      <c r="J50" s="97">
        <v>0.12</v>
      </c>
      <c r="K50" s="97"/>
      <c r="L50" s="97"/>
      <c r="M50" s="97">
        <v>0.11</v>
      </c>
      <c r="N50" s="97"/>
      <c r="O50" s="98">
        <v>9.0909090909090864</v>
      </c>
      <c r="P50" s="97">
        <v>0.06</v>
      </c>
      <c r="Q50" s="97">
        <v>7.0000000000000007E-2</v>
      </c>
      <c r="R50" s="97">
        <v>0.1</v>
      </c>
      <c r="S50" s="97" t="s">
        <v>88</v>
      </c>
      <c r="T50" s="97"/>
      <c r="U50" s="99">
        <v>4.9911111111111107E-2</v>
      </c>
      <c r="V50" s="99">
        <v>5.8886017229984617E-3</v>
      </c>
      <c r="W50" s="99">
        <v>7.1571794871794867E-2</v>
      </c>
      <c r="X50" s="99">
        <v>2.9957544504714412E-3</v>
      </c>
      <c r="Y50" s="99">
        <v>0.10554327457908409</v>
      </c>
      <c r="Z50" s="99">
        <v>9.9765739399195249E-3</v>
      </c>
    </row>
    <row r="51" spans="1:26" s="93" customFormat="1">
      <c r="A51" s="97" t="s">
        <v>347</v>
      </c>
      <c r="B51" s="97">
        <v>0.02</v>
      </c>
      <c r="C51" s="97" t="s">
        <v>322</v>
      </c>
      <c r="D51" s="97">
        <v>7.0000000000000007E-2</v>
      </c>
      <c r="E51" s="97">
        <v>0.17</v>
      </c>
      <c r="F51" s="97">
        <v>7.0000000000000007E-2</v>
      </c>
      <c r="G51" s="97">
        <v>0.14000000000000001</v>
      </c>
      <c r="H51" s="97">
        <v>0.19</v>
      </c>
      <c r="I51" s="97">
        <v>0.11</v>
      </c>
      <c r="J51" s="97">
        <v>0.12</v>
      </c>
      <c r="K51" s="97"/>
      <c r="L51" s="97"/>
      <c r="M51" s="97">
        <v>0.06</v>
      </c>
      <c r="N51" s="97"/>
      <c r="O51" s="98">
        <v>16.666666666666682</v>
      </c>
      <c r="P51" s="97">
        <v>0.09</v>
      </c>
      <c r="Q51" s="97">
        <v>0.15</v>
      </c>
      <c r="R51" s="97">
        <v>0.03</v>
      </c>
      <c r="S51" s="97" t="s">
        <v>88</v>
      </c>
      <c r="T51" s="97"/>
      <c r="U51" s="99">
        <v>8.5537037037037036E-2</v>
      </c>
      <c r="V51" s="99">
        <v>1.4967528328443225E-2</v>
      </c>
      <c r="W51" s="99">
        <v>0.13743333333333335</v>
      </c>
      <c r="X51" s="99">
        <v>1.12761300960115E-2</v>
      </c>
      <c r="Y51" s="99"/>
      <c r="Z51" s="99"/>
    </row>
    <row r="52" spans="1:26" s="93" customFormat="1">
      <c r="A52" s="97" t="s">
        <v>348</v>
      </c>
      <c r="B52" s="97">
        <v>0.02</v>
      </c>
      <c r="C52" s="97" t="s">
        <v>322</v>
      </c>
      <c r="D52" s="97">
        <v>1.56</v>
      </c>
      <c r="E52" s="97">
        <v>0.21</v>
      </c>
      <c r="F52" s="97">
        <v>0.78</v>
      </c>
      <c r="G52" s="97">
        <v>0.37</v>
      </c>
      <c r="H52" s="97">
        <v>0.27</v>
      </c>
      <c r="I52" s="97">
        <v>0.23</v>
      </c>
      <c r="J52" s="97">
        <v>0.82</v>
      </c>
      <c r="K52" s="97"/>
      <c r="L52" s="97"/>
      <c r="M52" s="97">
        <v>0.79</v>
      </c>
      <c r="N52" s="97"/>
      <c r="O52" s="98">
        <v>1.2658227848101276</v>
      </c>
      <c r="P52" s="97">
        <v>1.19</v>
      </c>
      <c r="Q52" s="97">
        <v>0.14000000000000001</v>
      </c>
      <c r="R52" s="97">
        <v>0.22</v>
      </c>
      <c r="S52" s="97" t="s">
        <v>88</v>
      </c>
      <c r="T52" s="97"/>
      <c r="U52" s="99">
        <v>1.1316309523809525</v>
      </c>
      <c r="V52" s="99">
        <v>6.4693589046486366E-2</v>
      </c>
      <c r="W52" s="99">
        <v>0.12913333333333332</v>
      </c>
      <c r="X52" s="99">
        <v>5.7142379824127523E-3</v>
      </c>
      <c r="Y52" s="99">
        <v>0.20170453376165837</v>
      </c>
      <c r="Z52" s="99">
        <v>1.6539521573401727E-2</v>
      </c>
    </row>
    <row r="53" spans="1:26" s="93" customFormat="1">
      <c r="A53" s="97" t="s">
        <v>349</v>
      </c>
      <c r="B53" s="97">
        <v>1</v>
      </c>
      <c r="C53" s="97" t="s">
        <v>317</v>
      </c>
      <c r="D53" s="97">
        <v>2</v>
      </c>
      <c r="E53" s="97">
        <v>2</v>
      </c>
      <c r="F53" s="97">
        <v>3</v>
      </c>
      <c r="G53" s="97">
        <v>2</v>
      </c>
      <c r="H53" s="97">
        <v>1</v>
      </c>
      <c r="I53" s="97">
        <v>2</v>
      </c>
      <c r="J53" s="97">
        <v>3</v>
      </c>
      <c r="K53" s="97"/>
      <c r="L53" s="97"/>
      <c r="M53" s="97">
        <v>2</v>
      </c>
      <c r="N53" s="97"/>
      <c r="O53" s="98">
        <v>50</v>
      </c>
      <c r="P53" s="97">
        <v>4</v>
      </c>
      <c r="Q53" s="97">
        <v>2</v>
      </c>
      <c r="R53" s="97">
        <v>3</v>
      </c>
      <c r="S53" s="97" t="s">
        <v>88</v>
      </c>
      <c r="T53" s="97"/>
      <c r="U53" s="99">
        <v>4.0736190476190481</v>
      </c>
      <c r="V53" s="99">
        <v>0.56647964683950269</v>
      </c>
      <c r="W53" s="99"/>
      <c r="X53" s="99">
        <v>0</v>
      </c>
      <c r="Y53" s="99">
        <v>3.3689761904761899</v>
      </c>
      <c r="Z53" s="99">
        <v>0.67132597231979219</v>
      </c>
    </row>
    <row r="54" spans="1:26" s="93" customFormat="1">
      <c r="A54" s="97" t="s">
        <v>350</v>
      </c>
      <c r="B54" s="97">
        <v>0.05</v>
      </c>
      <c r="C54" s="97" t="s">
        <v>322</v>
      </c>
      <c r="D54" s="97">
        <v>1.42</v>
      </c>
      <c r="E54" s="97">
        <v>1.35</v>
      </c>
      <c r="F54" s="97">
        <v>1.26</v>
      </c>
      <c r="G54" s="97">
        <v>1.43</v>
      </c>
      <c r="H54" s="97">
        <v>1.81</v>
      </c>
      <c r="I54" s="97">
        <v>1.5</v>
      </c>
      <c r="J54" s="97">
        <v>1.4</v>
      </c>
      <c r="K54" s="97"/>
      <c r="L54" s="97"/>
      <c r="M54" s="97">
        <v>1.29</v>
      </c>
      <c r="N54" s="97"/>
      <c r="O54" s="98">
        <v>2.3255813953488391</v>
      </c>
      <c r="P54" s="97">
        <v>1.45</v>
      </c>
      <c r="Q54" s="97">
        <v>1.03</v>
      </c>
      <c r="R54" s="97">
        <v>1.95</v>
      </c>
      <c r="S54" s="97" t="s">
        <v>88</v>
      </c>
      <c r="T54" s="97"/>
      <c r="U54" s="99">
        <v>0.16820000000000002</v>
      </c>
      <c r="V54" s="99">
        <v>3.2040614619911194E-2</v>
      </c>
      <c r="W54" s="99">
        <v>0.12500000000000003</v>
      </c>
      <c r="X54" s="99">
        <v>1.555525240612695E-2</v>
      </c>
      <c r="Y54" s="99"/>
      <c r="Z54" s="99"/>
    </row>
    <row r="55" spans="1:26" s="93" customFormat="1">
      <c r="A55" s="97" t="s">
        <v>351</v>
      </c>
      <c r="B55" s="97">
        <v>0.2</v>
      </c>
      <c r="C55" s="97" t="s">
        <v>317</v>
      </c>
      <c r="D55" s="97">
        <v>24.1</v>
      </c>
      <c r="E55" s="97">
        <v>17.899999999999999</v>
      </c>
      <c r="F55" s="97">
        <v>31.9</v>
      </c>
      <c r="G55" s="97">
        <v>25.8</v>
      </c>
      <c r="H55" s="97">
        <v>34.799999999999997</v>
      </c>
      <c r="I55" s="97">
        <v>23.3</v>
      </c>
      <c r="J55" s="97">
        <v>30.9</v>
      </c>
      <c r="K55" s="97"/>
      <c r="L55" s="97"/>
      <c r="M55" s="97">
        <v>33.9</v>
      </c>
      <c r="N55" s="97"/>
      <c r="O55" s="98">
        <v>5.8997050147492631</v>
      </c>
      <c r="P55" s="97">
        <v>41.5</v>
      </c>
      <c r="Q55" s="97">
        <v>28.5</v>
      </c>
      <c r="R55" s="97">
        <v>16.899999999999999</v>
      </c>
      <c r="S55" s="97" t="s">
        <v>88</v>
      </c>
      <c r="T55" s="97"/>
      <c r="U55" s="99">
        <v>41.93472222222222</v>
      </c>
      <c r="V55" s="99">
        <v>1.9899880185277177</v>
      </c>
      <c r="W55" s="99">
        <v>28.938333333333333</v>
      </c>
      <c r="X55" s="99">
        <v>1.2551826829537447</v>
      </c>
      <c r="Y55" s="99">
        <v>15.689140740740742</v>
      </c>
      <c r="Z55" s="99">
        <v>1.6481668481304146</v>
      </c>
    </row>
    <row r="56" spans="1:26" s="93" customFormat="1">
      <c r="A56" s="97" t="s">
        <v>352</v>
      </c>
      <c r="B56" s="97">
        <v>0.5</v>
      </c>
      <c r="C56" s="97" t="s">
        <v>317</v>
      </c>
      <c r="D56" s="97">
        <v>54.5</v>
      </c>
      <c r="E56" s="97">
        <v>43.1</v>
      </c>
      <c r="F56" s="97">
        <v>69.7</v>
      </c>
      <c r="G56" s="97">
        <v>57.4</v>
      </c>
      <c r="H56" s="97">
        <v>72</v>
      </c>
      <c r="I56" s="97">
        <v>52.3</v>
      </c>
      <c r="J56" s="97">
        <v>69.900000000000006</v>
      </c>
      <c r="K56" s="97"/>
      <c r="L56" s="97"/>
      <c r="M56" s="97">
        <v>71.7</v>
      </c>
      <c r="N56" s="97"/>
      <c r="O56" s="98">
        <v>2.7894002789400276</v>
      </c>
      <c r="P56" s="97">
        <v>83</v>
      </c>
      <c r="Q56" s="97">
        <v>58.1</v>
      </c>
      <c r="R56" s="97">
        <v>29.3</v>
      </c>
      <c r="S56" s="97" t="s">
        <v>88</v>
      </c>
      <c r="T56" s="97"/>
      <c r="U56" s="99">
        <v>82.01166666666667</v>
      </c>
      <c r="V56" s="99">
        <v>2.6126868867823685</v>
      </c>
      <c r="W56" s="99">
        <v>57.986000000000004</v>
      </c>
      <c r="X56" s="99">
        <v>2.2635312991609666</v>
      </c>
      <c r="Y56" s="99">
        <v>29.384999999999998</v>
      </c>
      <c r="Z56" s="99">
        <v>1.5840402693364695</v>
      </c>
    </row>
    <row r="57" spans="1:26" s="93" customFormat="1">
      <c r="A57" s="97" t="s">
        <v>353</v>
      </c>
      <c r="B57" s="97">
        <v>0.1</v>
      </c>
      <c r="C57" s="97" t="s">
        <v>317</v>
      </c>
      <c r="D57" s="97">
        <v>7.1</v>
      </c>
      <c r="E57" s="97">
        <v>5.8</v>
      </c>
      <c r="F57" s="97">
        <v>8.9</v>
      </c>
      <c r="G57" s="97">
        <v>7.4</v>
      </c>
      <c r="H57" s="97">
        <v>8.9</v>
      </c>
      <c r="I57" s="97">
        <v>6.9</v>
      </c>
      <c r="J57" s="97">
        <v>9.4</v>
      </c>
      <c r="K57" s="97"/>
      <c r="L57" s="97"/>
      <c r="M57" s="97">
        <v>8.9</v>
      </c>
      <c r="N57" s="97"/>
      <c r="O57" s="98">
        <v>0</v>
      </c>
      <c r="P57" s="97">
        <v>9.6</v>
      </c>
      <c r="Q57" s="97">
        <v>7</v>
      </c>
      <c r="R57" s="97">
        <v>3.6</v>
      </c>
      <c r="S57" s="97" t="s">
        <v>88</v>
      </c>
      <c r="T57" s="97"/>
      <c r="U57" s="99">
        <v>9.3595833333333331</v>
      </c>
      <c r="V57" s="99">
        <v>0.35902917758116215</v>
      </c>
      <c r="W57" s="99">
        <v>7.0534000000000008</v>
      </c>
      <c r="X57" s="99">
        <v>0.40133098694848801</v>
      </c>
      <c r="Y57" s="99">
        <v>3.4421428571428572</v>
      </c>
      <c r="Z57" s="99">
        <v>0.22137635666257921</v>
      </c>
    </row>
    <row r="58" spans="1:26" s="93" customFormat="1">
      <c r="A58" s="97" t="s">
        <v>354</v>
      </c>
      <c r="B58" s="97">
        <v>0.1</v>
      </c>
      <c r="C58" s="97" t="s">
        <v>317</v>
      </c>
      <c r="D58" s="97">
        <v>31.2</v>
      </c>
      <c r="E58" s="97">
        <v>25.3</v>
      </c>
      <c r="F58" s="97">
        <v>38.9</v>
      </c>
      <c r="G58" s="97">
        <v>32</v>
      </c>
      <c r="H58" s="97">
        <v>36</v>
      </c>
      <c r="I58" s="97">
        <v>30</v>
      </c>
      <c r="J58" s="97">
        <v>39.700000000000003</v>
      </c>
      <c r="K58" s="97"/>
      <c r="L58" s="97"/>
      <c r="M58" s="97">
        <v>38.1</v>
      </c>
      <c r="N58" s="97"/>
      <c r="O58" s="98">
        <v>2.0997375328083914</v>
      </c>
      <c r="P58" s="97">
        <v>35.299999999999997</v>
      </c>
      <c r="Q58" s="97">
        <v>27.2</v>
      </c>
      <c r="R58" s="97">
        <v>13.6</v>
      </c>
      <c r="S58" s="97" t="s">
        <v>88</v>
      </c>
      <c r="T58" s="97"/>
      <c r="U58" s="99">
        <v>35.186666666666667</v>
      </c>
      <c r="V58" s="99">
        <v>1.0996906015956271</v>
      </c>
      <c r="W58" s="99">
        <v>27.356999999999999</v>
      </c>
      <c r="X58" s="99">
        <v>0.99134898378273917</v>
      </c>
      <c r="Y58" s="99">
        <v>12.951190476190474</v>
      </c>
      <c r="Z58" s="99">
        <v>0.89582283304220633</v>
      </c>
    </row>
    <row r="59" spans="1:26" s="93" customFormat="1">
      <c r="A59" s="97" t="s">
        <v>355</v>
      </c>
      <c r="B59" s="97">
        <v>0.1</v>
      </c>
      <c r="C59" s="97" t="s">
        <v>317</v>
      </c>
      <c r="D59" s="97">
        <v>7.4</v>
      </c>
      <c r="E59" s="97">
        <v>6.8</v>
      </c>
      <c r="F59" s="97">
        <v>9.3000000000000007</v>
      </c>
      <c r="G59" s="97">
        <v>7.6</v>
      </c>
      <c r="H59" s="97">
        <v>7.8</v>
      </c>
      <c r="I59" s="97">
        <v>7.1</v>
      </c>
      <c r="J59" s="97">
        <v>9.1999999999999993</v>
      </c>
      <c r="K59" s="97"/>
      <c r="L59" s="97"/>
      <c r="M59" s="97">
        <v>8.8000000000000007</v>
      </c>
      <c r="N59" s="97"/>
      <c r="O59" s="98">
        <v>5.6818181818181817</v>
      </c>
      <c r="P59" s="97">
        <v>6.7</v>
      </c>
      <c r="Q59" s="97">
        <v>5.0999999999999996</v>
      </c>
      <c r="R59" s="97">
        <v>2.7</v>
      </c>
      <c r="S59" s="97" t="s">
        <v>88</v>
      </c>
      <c r="T59" s="97"/>
      <c r="U59" s="99">
        <v>6.6608333333333336</v>
      </c>
      <c r="V59" s="99">
        <v>0.19886307475621492</v>
      </c>
      <c r="W59" s="99">
        <v>5.684703703703704</v>
      </c>
      <c r="X59" s="99">
        <v>0.26658361492713745</v>
      </c>
      <c r="Y59" s="99">
        <v>2.6017619047619047</v>
      </c>
      <c r="Z59" s="99">
        <v>0.16041932232234199</v>
      </c>
    </row>
    <row r="60" spans="1:26" s="93" customFormat="1">
      <c r="A60" s="97" t="s">
        <v>356</v>
      </c>
      <c r="B60" s="97">
        <v>0.1</v>
      </c>
      <c r="C60" s="97" t="s">
        <v>317</v>
      </c>
      <c r="D60" s="97">
        <v>2</v>
      </c>
      <c r="E60" s="97">
        <v>2.2999999999999998</v>
      </c>
      <c r="F60" s="97">
        <v>2.7</v>
      </c>
      <c r="G60" s="97">
        <v>2.2999999999999998</v>
      </c>
      <c r="H60" s="97">
        <v>2.2000000000000002</v>
      </c>
      <c r="I60" s="97">
        <v>2</v>
      </c>
      <c r="J60" s="97">
        <v>2.7</v>
      </c>
      <c r="K60" s="97"/>
      <c r="L60" s="97"/>
      <c r="M60" s="97">
        <v>2.8</v>
      </c>
      <c r="N60" s="97"/>
      <c r="O60" s="98">
        <v>3.5714285714285592</v>
      </c>
      <c r="P60" s="97">
        <v>1.4</v>
      </c>
      <c r="Q60" s="97">
        <v>1.8</v>
      </c>
      <c r="R60" s="97">
        <v>0.7</v>
      </c>
      <c r="S60" s="97" t="s">
        <v>88</v>
      </c>
      <c r="T60" s="97"/>
      <c r="U60" s="99">
        <v>1.4426666666666668</v>
      </c>
      <c r="V60" s="99">
        <v>7.7685318862739203E-2</v>
      </c>
      <c r="W60" s="99">
        <v>1.7602083333333334</v>
      </c>
      <c r="X60" s="99">
        <v>5.7952046019697834E-2</v>
      </c>
      <c r="Y60" s="99">
        <v>0.62283333333333335</v>
      </c>
      <c r="Z60" s="99">
        <v>6.8244056294392189E-2</v>
      </c>
    </row>
    <row r="61" spans="1:26" s="93" customFormat="1">
      <c r="A61" s="97" t="s">
        <v>357</v>
      </c>
      <c r="B61" s="97">
        <v>0.1</v>
      </c>
      <c r="C61" s="97" t="s">
        <v>317</v>
      </c>
      <c r="D61" s="97">
        <v>7.3</v>
      </c>
      <c r="E61" s="97">
        <v>6.6</v>
      </c>
      <c r="F61" s="97">
        <v>9.1999999999999993</v>
      </c>
      <c r="G61" s="97">
        <v>8.1</v>
      </c>
      <c r="H61" s="97">
        <v>8.5</v>
      </c>
      <c r="I61" s="97">
        <v>7.2</v>
      </c>
      <c r="J61" s="97">
        <v>9.3000000000000007</v>
      </c>
      <c r="K61" s="97"/>
      <c r="L61" s="97"/>
      <c r="M61" s="97">
        <v>8.9</v>
      </c>
      <c r="N61" s="97"/>
      <c r="O61" s="98">
        <v>3.3707865168539204</v>
      </c>
      <c r="P61" s="97">
        <v>5.8</v>
      </c>
      <c r="Q61" s="97">
        <v>5.2</v>
      </c>
      <c r="R61" s="97">
        <v>2.4</v>
      </c>
      <c r="S61" s="97" t="s">
        <v>88</v>
      </c>
      <c r="T61" s="97"/>
      <c r="U61" s="99">
        <v>5.7931481481481475</v>
      </c>
      <c r="V61" s="99">
        <v>0.29597876844893117</v>
      </c>
      <c r="W61" s="99">
        <v>5.2155416666666667</v>
      </c>
      <c r="X61" s="99">
        <v>9.9703197288663503E-2</v>
      </c>
      <c r="Y61" s="99">
        <v>2.5736134098845325</v>
      </c>
      <c r="Z61" s="99">
        <v>0.2607175798110733</v>
      </c>
    </row>
    <row r="62" spans="1:26" s="93" customFormat="1">
      <c r="A62" s="97" t="s">
        <v>358</v>
      </c>
      <c r="B62" s="97">
        <v>0.1</v>
      </c>
      <c r="C62" s="97" t="s">
        <v>317</v>
      </c>
      <c r="D62" s="97">
        <v>1.1000000000000001</v>
      </c>
      <c r="E62" s="97">
        <v>1.1000000000000001</v>
      </c>
      <c r="F62" s="97">
        <v>1.4</v>
      </c>
      <c r="G62" s="97">
        <v>1.1000000000000001</v>
      </c>
      <c r="H62" s="97">
        <v>1.2</v>
      </c>
      <c r="I62" s="97">
        <v>1.1000000000000001</v>
      </c>
      <c r="J62" s="97">
        <v>1.4</v>
      </c>
      <c r="K62" s="97"/>
      <c r="L62" s="97"/>
      <c r="M62" s="97">
        <v>1.3</v>
      </c>
      <c r="N62" s="97"/>
      <c r="O62" s="98">
        <v>7.692307692307681</v>
      </c>
      <c r="P62" s="97">
        <v>0.8</v>
      </c>
      <c r="Q62" s="97">
        <v>0.8</v>
      </c>
      <c r="R62" s="97">
        <v>0.5</v>
      </c>
      <c r="S62" s="97" t="s">
        <v>88</v>
      </c>
      <c r="T62" s="97"/>
      <c r="U62" s="99">
        <v>0.87910416666666669</v>
      </c>
      <c r="V62" s="99">
        <v>5.1121149215978164E-2</v>
      </c>
      <c r="W62" s="99">
        <v>0.75062962962962965</v>
      </c>
      <c r="X62" s="99">
        <v>4.4331604485864928E-2</v>
      </c>
      <c r="Y62" s="99">
        <v>0.40940273572447633</v>
      </c>
      <c r="Z62" s="99">
        <v>4.0486099176930856E-2</v>
      </c>
    </row>
    <row r="63" spans="1:26" s="93" customFormat="1">
      <c r="A63" s="97" t="s">
        <v>359</v>
      </c>
      <c r="B63" s="97">
        <v>0.1</v>
      </c>
      <c r="C63" s="97" t="s">
        <v>317</v>
      </c>
      <c r="D63" s="97">
        <v>6.5</v>
      </c>
      <c r="E63" s="97">
        <v>6.2</v>
      </c>
      <c r="F63" s="97">
        <v>8.5</v>
      </c>
      <c r="G63" s="97">
        <v>6.9</v>
      </c>
      <c r="H63" s="97">
        <v>7.7</v>
      </c>
      <c r="I63" s="97">
        <v>6.9</v>
      </c>
      <c r="J63" s="97">
        <v>9.1</v>
      </c>
      <c r="K63" s="97"/>
      <c r="L63" s="97"/>
      <c r="M63" s="97">
        <v>9</v>
      </c>
      <c r="N63" s="97"/>
      <c r="O63" s="98">
        <v>5.5555555555555554</v>
      </c>
      <c r="P63" s="97">
        <v>5</v>
      </c>
      <c r="Q63" s="97">
        <v>4.3</v>
      </c>
      <c r="R63" s="97">
        <v>2.8</v>
      </c>
      <c r="S63" s="97" t="s">
        <v>88</v>
      </c>
      <c r="T63" s="97"/>
      <c r="U63" s="99">
        <v>5.2434848484848482</v>
      </c>
      <c r="V63" s="99">
        <v>0.27980407892069853</v>
      </c>
      <c r="W63" s="99">
        <v>4.1895833333333332</v>
      </c>
      <c r="X63" s="99">
        <v>8.4996276151112049E-2</v>
      </c>
      <c r="Y63" s="99">
        <v>2.8792825185040756</v>
      </c>
      <c r="Z63" s="99">
        <v>0.19344045304456678</v>
      </c>
    </row>
    <row r="64" spans="1:26" s="93" customFormat="1">
      <c r="A64" s="97" t="s">
        <v>360</v>
      </c>
      <c r="B64" s="97">
        <v>0.1</v>
      </c>
      <c r="C64" s="97" t="s">
        <v>317</v>
      </c>
      <c r="D64" s="97">
        <v>1.2</v>
      </c>
      <c r="E64" s="97">
        <v>1.3</v>
      </c>
      <c r="F64" s="97">
        <v>1.7</v>
      </c>
      <c r="G64" s="97">
        <v>1.4</v>
      </c>
      <c r="H64" s="97">
        <v>1.5</v>
      </c>
      <c r="I64" s="97">
        <v>1.3</v>
      </c>
      <c r="J64" s="97">
        <v>1.8</v>
      </c>
      <c r="K64" s="97"/>
      <c r="L64" s="97"/>
      <c r="M64" s="97">
        <v>1.8</v>
      </c>
      <c r="N64" s="97"/>
      <c r="O64" s="98">
        <v>5.5555555555555607</v>
      </c>
      <c r="P64" s="97">
        <v>1</v>
      </c>
      <c r="Q64" s="97">
        <v>0.7</v>
      </c>
      <c r="R64" s="97">
        <v>0.6</v>
      </c>
      <c r="S64" s="97" t="s">
        <v>88</v>
      </c>
      <c r="T64" s="97"/>
      <c r="U64" s="99">
        <v>1.0669583333333332</v>
      </c>
      <c r="V64" s="99">
        <v>4.8792669917534073E-2</v>
      </c>
      <c r="W64" s="99">
        <v>0.73153703703703699</v>
      </c>
      <c r="X64" s="99">
        <v>3.5584742634606426E-2</v>
      </c>
      <c r="Y64" s="99">
        <v>0.56014848616941171</v>
      </c>
      <c r="Z64" s="99">
        <v>5.969704660262979E-2</v>
      </c>
    </row>
    <row r="65" spans="1:26" s="93" customFormat="1">
      <c r="A65" s="97" t="s">
        <v>361</v>
      </c>
      <c r="B65" s="97">
        <v>0.1</v>
      </c>
      <c r="C65" s="97" t="s">
        <v>317</v>
      </c>
      <c r="D65" s="97">
        <v>3.6</v>
      </c>
      <c r="E65" s="97">
        <v>4</v>
      </c>
      <c r="F65" s="97">
        <v>5.0999999999999996</v>
      </c>
      <c r="G65" s="97">
        <v>3.8</v>
      </c>
      <c r="H65" s="97">
        <v>4</v>
      </c>
      <c r="I65" s="97">
        <v>3.5</v>
      </c>
      <c r="J65" s="97">
        <v>4.7</v>
      </c>
      <c r="K65" s="97"/>
      <c r="L65" s="97"/>
      <c r="M65" s="97">
        <v>5</v>
      </c>
      <c r="N65" s="97"/>
      <c r="O65" s="98">
        <v>1.9999999999999929</v>
      </c>
      <c r="P65" s="97">
        <v>3</v>
      </c>
      <c r="Q65" s="97">
        <v>1.8</v>
      </c>
      <c r="R65" s="97">
        <v>1.6</v>
      </c>
      <c r="S65" s="97" t="s">
        <v>88</v>
      </c>
      <c r="T65" s="97"/>
      <c r="U65" s="99">
        <v>3.0845333333333338</v>
      </c>
      <c r="V65" s="99">
        <v>0.14036001968391193</v>
      </c>
      <c r="W65" s="99">
        <v>1.9306296296296297</v>
      </c>
      <c r="X65" s="99">
        <v>0.11999276702753048</v>
      </c>
      <c r="Y65" s="99">
        <v>1.6499134850745321</v>
      </c>
      <c r="Z65" s="99">
        <v>0.17448900624728048</v>
      </c>
    </row>
    <row r="66" spans="1:26" s="93" customFormat="1">
      <c r="A66" s="97" t="s">
        <v>362</v>
      </c>
      <c r="B66" s="97">
        <v>0.1</v>
      </c>
      <c r="C66" s="97" t="s">
        <v>317</v>
      </c>
      <c r="D66" s="97">
        <v>0.5</v>
      </c>
      <c r="E66" s="97">
        <v>0.5</v>
      </c>
      <c r="F66" s="97">
        <v>0.7</v>
      </c>
      <c r="G66" s="97">
        <v>0.6</v>
      </c>
      <c r="H66" s="97">
        <v>0.7</v>
      </c>
      <c r="I66" s="97">
        <v>0.5</v>
      </c>
      <c r="J66" s="97">
        <v>0.7</v>
      </c>
      <c r="K66" s="97"/>
      <c r="L66" s="97"/>
      <c r="M66" s="97">
        <v>0.8</v>
      </c>
      <c r="N66" s="97"/>
      <c r="O66" s="98">
        <v>12.500000000000011</v>
      </c>
      <c r="P66" s="97">
        <v>0.4</v>
      </c>
      <c r="Q66" s="97">
        <v>0.2</v>
      </c>
      <c r="R66" s="97">
        <v>0.3</v>
      </c>
      <c r="S66" s="97" t="s">
        <v>88</v>
      </c>
      <c r="T66" s="97"/>
      <c r="U66" s="99">
        <v>0.45251111111111114</v>
      </c>
      <c r="V66" s="99">
        <v>1.4717108320280869E-2</v>
      </c>
      <c r="W66" s="99">
        <v>0.25827777777777777</v>
      </c>
      <c r="X66" s="99">
        <v>2.6302166209087929E-2</v>
      </c>
      <c r="Y66" s="99">
        <v>0.26175706998682818</v>
      </c>
      <c r="Z66" s="99">
        <v>3.7020176331549304E-2</v>
      </c>
    </row>
    <row r="67" spans="1:26" s="93" customFormat="1">
      <c r="A67" s="97" t="s">
        <v>363</v>
      </c>
      <c r="B67" s="97">
        <v>0.1</v>
      </c>
      <c r="C67" s="97" t="s">
        <v>317</v>
      </c>
      <c r="D67" s="97">
        <v>3.1</v>
      </c>
      <c r="E67" s="97">
        <v>3.3</v>
      </c>
      <c r="F67" s="97">
        <v>4.3</v>
      </c>
      <c r="G67" s="97">
        <v>2.9</v>
      </c>
      <c r="H67" s="97">
        <v>3.7</v>
      </c>
      <c r="I67" s="97">
        <v>2.9</v>
      </c>
      <c r="J67" s="97">
        <v>3.9</v>
      </c>
      <c r="K67" s="97"/>
      <c r="L67" s="97"/>
      <c r="M67" s="97">
        <v>3.9</v>
      </c>
      <c r="N67" s="97"/>
      <c r="O67" s="98">
        <v>10.256410256410255</v>
      </c>
      <c r="P67" s="97">
        <v>3</v>
      </c>
      <c r="Q67" s="97">
        <v>1.6</v>
      </c>
      <c r="R67" s="97">
        <v>1.6</v>
      </c>
      <c r="S67" s="97" t="s">
        <v>88</v>
      </c>
      <c r="T67" s="97"/>
      <c r="U67" s="99">
        <v>2.9608333333333334</v>
      </c>
      <c r="V67" s="99">
        <v>0.19518172033978595</v>
      </c>
      <c r="W67" s="99">
        <v>1.53</v>
      </c>
      <c r="X67" s="99">
        <v>0.252</v>
      </c>
      <c r="Y67" s="99">
        <v>1.79</v>
      </c>
      <c r="Z67" s="99">
        <v>0.16800000000000001</v>
      </c>
    </row>
    <row r="68" spans="1:26" s="93" customFormat="1">
      <c r="A68" s="97" t="s">
        <v>364</v>
      </c>
      <c r="B68" s="97">
        <v>0.1</v>
      </c>
      <c r="C68" s="97" t="s">
        <v>317</v>
      </c>
      <c r="D68" s="97">
        <v>0.4</v>
      </c>
      <c r="E68" s="97">
        <v>0.4</v>
      </c>
      <c r="F68" s="97">
        <v>0.6</v>
      </c>
      <c r="G68" s="97">
        <v>0.4</v>
      </c>
      <c r="H68" s="97">
        <v>0.5</v>
      </c>
      <c r="I68" s="97">
        <v>0.4</v>
      </c>
      <c r="J68" s="97">
        <v>0.5</v>
      </c>
      <c r="K68" s="97"/>
      <c r="L68" s="97"/>
      <c r="M68" s="97">
        <v>0.7</v>
      </c>
      <c r="N68" s="97"/>
      <c r="O68" s="98">
        <v>14.285714285714285</v>
      </c>
      <c r="P68" s="97">
        <v>0.4</v>
      </c>
      <c r="Q68" s="97">
        <v>0.2</v>
      </c>
      <c r="R68" s="97">
        <v>0.2</v>
      </c>
      <c r="S68" s="97">
        <v>0.8</v>
      </c>
      <c r="T68" s="97"/>
      <c r="U68" s="99">
        <v>0.44950000000000001</v>
      </c>
      <c r="V68" s="99">
        <v>2.7934309091544249E-2</v>
      </c>
      <c r="W68" s="99">
        <v>0.21845238095238098</v>
      </c>
      <c r="X68" s="99">
        <v>4.8700691050450329E-3</v>
      </c>
      <c r="Y68" s="99">
        <v>0.25858333333333339</v>
      </c>
      <c r="Z68" s="99">
        <v>3.5297409860457936E-2</v>
      </c>
    </row>
    <row r="69" spans="1:26" s="93" customFormat="1"/>
    <row r="70" spans="1:26" s="93" customFormat="1"/>
    <row r="71" spans="1:26" s="93" customFormat="1"/>
    <row r="72" spans="1:26" s="93" customFormat="1"/>
    <row r="73" spans="1:26" s="93" customFormat="1"/>
    <row r="74" spans="1:26" s="93" customFormat="1"/>
    <row r="75" spans="1:26" s="93" customFormat="1"/>
    <row r="76" spans="1:26" s="93" customFormat="1"/>
    <row r="77" spans="1:26" s="93" customFormat="1"/>
    <row r="78" spans="1:26" s="93" customFormat="1"/>
  </sheetData>
  <mergeCells count="7">
    <mergeCell ref="A5:J6"/>
    <mergeCell ref="L5:S5"/>
    <mergeCell ref="U5:Z6"/>
    <mergeCell ref="L6:M6"/>
    <mergeCell ref="N6:O6"/>
    <mergeCell ref="P6:R6"/>
    <mergeCell ref="S6:S7"/>
  </mergeCells>
  <hyperlinks>
    <hyperlink ref="A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autoPageBreaks="0"/>
  </sheetPr>
  <dimension ref="A1:Q77"/>
  <sheetViews>
    <sheetView workbookViewId="0">
      <pane xSplit="4" ySplit="5" topLeftCell="E6" activePane="bottomRight" state="frozen"/>
      <selection activeCell="Y10" sqref="Y10"/>
      <selection pane="topRight" activeCell="Y10" sqref="Y10"/>
      <selection pane="bottomLeft" activeCell="Y10" sqref="Y10"/>
      <selection pane="bottomRight" activeCell="A2" sqref="A2"/>
    </sheetView>
  </sheetViews>
  <sheetFormatPr baseColWidth="10" defaultColWidth="9.1640625" defaultRowHeight="15"/>
  <cols>
    <col min="1" max="1" width="3" style="52" bestFit="1" customWidth="1"/>
    <col min="2" max="2" width="7.5" style="52" bestFit="1" customWidth="1"/>
    <col min="3" max="3" width="17.83203125" style="52" bestFit="1" customWidth="1"/>
    <col min="4" max="4" width="6.5" style="52" bestFit="1" customWidth="1"/>
    <col min="5" max="5" width="8.33203125" style="52" bestFit="1" customWidth="1"/>
    <col min="6" max="6" width="9" style="52" bestFit="1" customWidth="1"/>
    <col min="7" max="7" width="5.1640625" style="52" bestFit="1" customWidth="1"/>
    <col min="8" max="8" width="8" style="52" bestFit="1" customWidth="1"/>
    <col min="9" max="9" width="11.5" style="59" bestFit="1" customWidth="1"/>
    <col min="10" max="10" width="8.5" style="59" bestFit="1" customWidth="1"/>
    <col min="11" max="11" width="12.5" style="59" bestFit="1" customWidth="1"/>
    <col min="12" max="12" width="8.5" style="59" bestFit="1" customWidth="1"/>
    <col min="13" max="13" width="16.1640625" style="52" bestFit="1" customWidth="1"/>
    <col min="14" max="14" width="4.33203125" style="52" bestFit="1" customWidth="1"/>
    <col min="15" max="15" width="17.5" style="52" bestFit="1" customWidth="1"/>
    <col min="16" max="16" width="4.33203125" style="52" bestFit="1" customWidth="1"/>
    <col min="17" max="17" width="7.83203125" style="52" bestFit="1" customWidth="1"/>
    <col min="18" max="16384" width="9.1640625" style="52"/>
  </cols>
  <sheetData>
    <row r="1" spans="1:17">
      <c r="A1" s="162" t="s">
        <v>498</v>
      </c>
    </row>
    <row r="2" spans="1:17">
      <c r="A2" s="162" t="s">
        <v>506</v>
      </c>
    </row>
    <row r="3" spans="1:17">
      <c r="A3" s="161" t="s">
        <v>476</v>
      </c>
    </row>
    <row r="4" spans="1:17">
      <c r="A4" s="163" t="s">
        <v>505</v>
      </c>
    </row>
    <row r="5" spans="1:17" s="51" customFormat="1" ht="17">
      <c r="A5" s="51" t="s">
        <v>75</v>
      </c>
      <c r="B5" s="51" t="s">
        <v>76</v>
      </c>
      <c r="C5" s="51" t="s">
        <v>77</v>
      </c>
      <c r="D5" s="51" t="s">
        <v>86</v>
      </c>
      <c r="E5" s="54" t="s">
        <v>109</v>
      </c>
      <c r="F5" s="54" t="s">
        <v>110</v>
      </c>
      <c r="G5" s="54" t="s">
        <v>240</v>
      </c>
      <c r="H5" s="55" t="s">
        <v>241</v>
      </c>
      <c r="I5" s="57" t="s">
        <v>265</v>
      </c>
      <c r="J5" s="58" t="s">
        <v>166</v>
      </c>
      <c r="K5" s="57" t="s">
        <v>266</v>
      </c>
      <c r="L5" s="58" t="s">
        <v>166</v>
      </c>
      <c r="M5" s="53" t="s">
        <v>238</v>
      </c>
      <c r="N5" s="54" t="s">
        <v>166</v>
      </c>
      <c r="O5" s="53" t="s">
        <v>239</v>
      </c>
      <c r="P5" s="54" t="s">
        <v>166</v>
      </c>
      <c r="Q5" s="54" t="s">
        <v>167</v>
      </c>
    </row>
    <row r="6" spans="1:17" s="77" customFormat="1">
      <c r="A6" s="72">
        <v>1</v>
      </c>
      <c r="B6" s="72" t="s">
        <v>236</v>
      </c>
      <c r="C6" s="72" t="s">
        <v>217</v>
      </c>
      <c r="D6" s="72" t="s">
        <v>283</v>
      </c>
      <c r="E6" s="73">
        <v>269.49713074170802</v>
      </c>
      <c r="F6" s="73">
        <v>476.69293456974901</v>
      </c>
      <c r="G6" s="74">
        <v>1.7688237839779526</v>
      </c>
      <c r="H6" s="74" t="s">
        <v>168</v>
      </c>
      <c r="I6" s="75">
        <v>4.1779353964051227</v>
      </c>
      <c r="J6" s="75">
        <v>4.5372262037622312E-2</v>
      </c>
      <c r="K6" s="75">
        <v>8.8489055759568488E-2</v>
      </c>
      <c r="L6" s="75">
        <v>1.5200081749975132E-3</v>
      </c>
      <c r="M6" s="73">
        <v>1383.3308911327526</v>
      </c>
      <c r="N6" s="73">
        <v>13.520443141928013</v>
      </c>
      <c r="O6" s="73">
        <v>1392.2605291065515</v>
      </c>
      <c r="P6" s="73">
        <v>32.955416980600731</v>
      </c>
      <c r="Q6" s="76">
        <v>0.64137693966870279</v>
      </c>
    </row>
    <row r="7" spans="1:17" s="77" customFormat="1">
      <c r="A7" s="72">
        <v>2</v>
      </c>
      <c r="B7" s="72" t="s">
        <v>236</v>
      </c>
      <c r="C7" s="72" t="s">
        <v>223</v>
      </c>
      <c r="D7" s="72" t="s">
        <v>283</v>
      </c>
      <c r="E7" s="73">
        <v>224.25239172659701</v>
      </c>
      <c r="F7" s="73">
        <v>96.536898466062596</v>
      </c>
      <c r="G7" s="74">
        <v>0.4304832502467042</v>
      </c>
      <c r="H7" s="74" t="s">
        <v>168</v>
      </c>
      <c r="I7" s="75">
        <v>4.1447863310840063</v>
      </c>
      <c r="J7" s="75">
        <v>4.6719654314420683E-2</v>
      </c>
      <c r="K7" s="75">
        <v>8.9423283553306851E-2</v>
      </c>
      <c r="L7" s="75">
        <v>1.5832390866980378E-3</v>
      </c>
      <c r="M7" s="73">
        <v>1393.2802599699696</v>
      </c>
      <c r="N7" s="73">
        <v>14.123717794074082</v>
      </c>
      <c r="O7" s="73">
        <v>1412.3815755025232</v>
      </c>
      <c r="P7" s="73">
        <v>33.874003332920537</v>
      </c>
      <c r="Q7" s="76">
        <v>1.3524189117064473</v>
      </c>
    </row>
    <row r="8" spans="1:17" s="3" customFormat="1">
      <c r="A8" s="7">
        <v>3</v>
      </c>
      <c r="B8" s="7" t="s">
        <v>236</v>
      </c>
      <c r="C8" s="7" t="s">
        <v>220</v>
      </c>
      <c r="D8" s="7" t="s">
        <v>88</v>
      </c>
      <c r="E8" s="8">
        <v>494.70855876341801</v>
      </c>
      <c r="F8" s="8">
        <v>920.38900170738805</v>
      </c>
      <c r="G8" s="9">
        <v>1.8604671081656807</v>
      </c>
      <c r="H8" s="9" t="s">
        <v>168</v>
      </c>
      <c r="I8" s="10">
        <v>3.995829648386485</v>
      </c>
      <c r="J8" s="10">
        <v>4.3289909609744014E-2</v>
      </c>
      <c r="K8" s="10">
        <v>9.1445973126152796E-2</v>
      </c>
      <c r="L8" s="10">
        <v>1.3724565701628162E-3</v>
      </c>
      <c r="M8" s="8">
        <v>1439.8212070106292</v>
      </c>
      <c r="N8" s="8">
        <v>13.979478782474757</v>
      </c>
      <c r="O8" s="8">
        <v>1455.0511916009409</v>
      </c>
      <c r="P8" s="8">
        <v>28.548400287471747</v>
      </c>
      <c r="Q8" s="11">
        <v>1.0466975099037359</v>
      </c>
    </row>
    <row r="9" spans="1:17" s="3" customFormat="1">
      <c r="A9" s="7">
        <v>4</v>
      </c>
      <c r="B9" s="7" t="s">
        <v>236</v>
      </c>
      <c r="C9" s="7" t="s">
        <v>218</v>
      </c>
      <c r="D9" s="7" t="s">
        <v>88</v>
      </c>
      <c r="E9" s="8">
        <v>373.21290173795097</v>
      </c>
      <c r="F9" s="8">
        <v>509.03813214217098</v>
      </c>
      <c r="G9" s="9">
        <v>1.3639349812713302</v>
      </c>
      <c r="H9" s="9">
        <v>0.43079795750232686</v>
      </c>
      <c r="I9" s="10">
        <v>3.9920734893514127</v>
      </c>
      <c r="J9" s="10">
        <v>4.3014756725714677E-2</v>
      </c>
      <c r="K9" s="10">
        <v>9.2372761696488823E-2</v>
      </c>
      <c r="L9" s="10">
        <v>1.5906047251746469E-3</v>
      </c>
      <c r="M9" s="8">
        <v>1441.0351970823056</v>
      </c>
      <c r="N9" s="8">
        <v>13.914155525557589</v>
      </c>
      <c r="O9" s="8">
        <v>1474.2074258100158</v>
      </c>
      <c r="P9" s="8">
        <v>32.669533905546089</v>
      </c>
      <c r="Q9" s="11">
        <v>2.2501737643522923</v>
      </c>
    </row>
    <row r="10" spans="1:17" s="3" customFormat="1">
      <c r="A10" s="7">
        <v>5</v>
      </c>
      <c r="B10" s="7" t="s">
        <v>236</v>
      </c>
      <c r="C10" s="7" t="s">
        <v>263</v>
      </c>
      <c r="D10" s="7" t="s">
        <v>88</v>
      </c>
      <c r="E10" s="8">
        <v>269.11551644163501</v>
      </c>
      <c r="F10" s="8">
        <v>294.67756159702799</v>
      </c>
      <c r="G10" s="9">
        <v>1.0949854006687749</v>
      </c>
      <c r="H10" s="9" t="s">
        <v>168</v>
      </c>
      <c r="I10" s="10">
        <v>3.9731771330140022</v>
      </c>
      <c r="J10" s="10">
        <v>4.4731017130633759E-2</v>
      </c>
      <c r="K10" s="10">
        <v>9.1335880311517889E-2</v>
      </c>
      <c r="L10" s="10">
        <v>1.6968878541805982E-3</v>
      </c>
      <c r="M10" s="8">
        <v>1447.1738147166525</v>
      </c>
      <c r="N10" s="8">
        <v>14.593379138018349</v>
      </c>
      <c r="O10" s="8">
        <v>1452.7594213821269</v>
      </c>
      <c r="P10" s="8">
        <v>35.35039225448822</v>
      </c>
      <c r="Q10" s="11">
        <v>0.38448256354519994</v>
      </c>
    </row>
    <row r="11" spans="1:17" s="3" customFormat="1">
      <c r="A11" s="7">
        <v>6</v>
      </c>
      <c r="B11" s="7" t="s">
        <v>236</v>
      </c>
      <c r="C11" s="7" t="s">
        <v>224</v>
      </c>
      <c r="D11" s="7" t="s">
        <v>88</v>
      </c>
      <c r="E11" s="8">
        <v>185.56593372165099</v>
      </c>
      <c r="F11" s="8">
        <v>155.85888761345799</v>
      </c>
      <c r="G11" s="9">
        <v>0.83991110053231222</v>
      </c>
      <c r="H11" s="9" t="s">
        <v>168</v>
      </c>
      <c r="I11" s="64">
        <v>3.9655562517506771</v>
      </c>
      <c r="J11" s="64">
        <v>5.7242673333769374E-2</v>
      </c>
      <c r="K11" s="64">
        <v>9.1874414660576303E-2</v>
      </c>
      <c r="L11" s="64">
        <v>2.7900389446006992E-3</v>
      </c>
      <c r="M11" s="8">
        <v>1449.6644002425476</v>
      </c>
      <c r="N11" s="8">
        <v>18.739902019646024</v>
      </c>
      <c r="O11" s="8">
        <v>1463.9370287196516</v>
      </c>
      <c r="P11" s="8">
        <v>57.695470061250987</v>
      </c>
      <c r="Q11" s="11">
        <v>0.97494825235664473</v>
      </c>
    </row>
    <row r="12" spans="1:17" s="3" customFormat="1">
      <c r="A12" s="3">
        <v>7</v>
      </c>
      <c r="B12" s="3" t="s">
        <v>236</v>
      </c>
      <c r="C12" s="3" t="s">
        <v>219</v>
      </c>
      <c r="D12" s="3" t="s">
        <v>87</v>
      </c>
      <c r="E12" s="4">
        <v>197.77379062920599</v>
      </c>
      <c r="F12" s="4">
        <v>331.05481860144198</v>
      </c>
      <c r="G12" s="2">
        <v>1.673906423840136</v>
      </c>
      <c r="H12" s="2" t="s">
        <v>168</v>
      </c>
      <c r="I12" s="5">
        <v>4.2643217254331631</v>
      </c>
      <c r="J12" s="5">
        <v>5.0476992412743074E-2</v>
      </c>
      <c r="K12" s="5">
        <v>8.9748654780626366E-2</v>
      </c>
      <c r="L12" s="5">
        <v>1.4922960059623922E-3</v>
      </c>
      <c r="M12" s="4">
        <v>1358.0607551069047</v>
      </c>
      <c r="N12" s="4">
        <v>14.495060144212175</v>
      </c>
      <c r="O12" s="4">
        <v>1419.3270809598534</v>
      </c>
      <c r="P12" s="4">
        <v>31.782277532113547</v>
      </c>
      <c r="Q12" s="6">
        <v>4.3165755571658613</v>
      </c>
    </row>
    <row r="13" spans="1:17" s="3" customFormat="1">
      <c r="A13" s="3">
        <v>8</v>
      </c>
      <c r="B13" s="3" t="s">
        <v>236</v>
      </c>
      <c r="C13" s="3" t="s">
        <v>262</v>
      </c>
      <c r="D13" s="3" t="s">
        <v>87</v>
      </c>
      <c r="E13" s="4">
        <v>153.008300012722</v>
      </c>
      <c r="F13" s="4">
        <v>254.569704900554</v>
      </c>
      <c r="G13" s="2">
        <v>1.663764023777714</v>
      </c>
      <c r="H13" s="2">
        <v>1.0718306797013799</v>
      </c>
      <c r="I13" s="5">
        <v>4.2444427797609077</v>
      </c>
      <c r="J13" s="5">
        <v>5.0606840105985658E-2</v>
      </c>
      <c r="K13" s="5">
        <v>8.9960551107625811E-2</v>
      </c>
      <c r="L13" s="5">
        <v>1.9024433419608658E-3</v>
      </c>
      <c r="M13" s="4">
        <v>1363.7934037934785</v>
      </c>
      <c r="N13" s="4">
        <v>14.655753101612163</v>
      </c>
      <c r="O13" s="4">
        <v>1423.8332512450877</v>
      </c>
      <c r="P13" s="4">
        <v>40.397110577684387</v>
      </c>
      <c r="Q13" s="6">
        <v>4.2167752016682147</v>
      </c>
    </row>
    <row r="14" spans="1:17" s="3" customFormat="1">
      <c r="A14" s="3">
        <v>9</v>
      </c>
      <c r="B14" s="3" t="s">
        <v>236</v>
      </c>
      <c r="C14" s="3" t="s">
        <v>222</v>
      </c>
      <c r="D14" s="3" t="s">
        <v>87</v>
      </c>
      <c r="E14" s="4">
        <v>242.75257853865301</v>
      </c>
      <c r="F14" s="4">
        <v>318.78607039500099</v>
      </c>
      <c r="G14" s="2">
        <v>1.3132139411826735</v>
      </c>
      <c r="H14" s="2">
        <v>1.9928379715700051</v>
      </c>
      <c r="I14" s="5">
        <v>4.1639402994259944</v>
      </c>
      <c r="J14" s="5">
        <v>5.068086303736493E-2</v>
      </c>
      <c r="K14" s="5">
        <v>0.1103264164949657</v>
      </c>
      <c r="L14" s="5">
        <v>1.9396554250513103E-3</v>
      </c>
      <c r="M14" s="4">
        <v>1387.5139317617134</v>
      </c>
      <c r="N14" s="4">
        <v>15.194181315760716</v>
      </c>
      <c r="O14" s="4">
        <v>1803.9742711339927</v>
      </c>
      <c r="P14" s="4">
        <v>31.969987065408951</v>
      </c>
      <c r="Q14" s="6">
        <v>23.085713917110859</v>
      </c>
    </row>
    <row r="15" spans="1:17" s="3" customFormat="1">
      <c r="A15" s="3">
        <v>10</v>
      </c>
      <c r="B15" s="3" t="s">
        <v>236</v>
      </c>
      <c r="C15" s="3" t="s">
        <v>221</v>
      </c>
      <c r="D15" s="3" t="s">
        <v>87</v>
      </c>
      <c r="E15" s="4">
        <v>203.67159519452301</v>
      </c>
      <c r="F15" s="4">
        <v>274.78460728270102</v>
      </c>
      <c r="G15" s="2">
        <v>1.3491552762684422</v>
      </c>
      <c r="H15" s="2">
        <v>2.4188713713625076</v>
      </c>
      <c r="I15" s="5">
        <v>4.099134821447211</v>
      </c>
      <c r="J15" s="5">
        <v>4.840330286939537E-2</v>
      </c>
      <c r="K15" s="5">
        <v>0.11094409299785644</v>
      </c>
      <c r="L15" s="5">
        <v>2.0105587097623474E-3</v>
      </c>
      <c r="M15" s="4">
        <v>1407.2196628683046</v>
      </c>
      <c r="N15" s="4">
        <v>14.928125643632484</v>
      </c>
      <c r="O15" s="4">
        <v>1814.1202935466233</v>
      </c>
      <c r="P15" s="4">
        <v>32.913176927218942</v>
      </c>
      <c r="Q15" s="6">
        <v>22.429638879284237</v>
      </c>
    </row>
    <row r="16" spans="1:17" s="3" customFormat="1">
      <c r="A16" s="7">
        <v>22</v>
      </c>
      <c r="B16" s="7" t="s">
        <v>234</v>
      </c>
      <c r="C16" s="7" t="s">
        <v>194</v>
      </c>
      <c r="D16" s="7" t="s">
        <v>88</v>
      </c>
      <c r="E16" s="8">
        <v>189.89548836677901</v>
      </c>
      <c r="F16" s="8">
        <v>113.802167961135</v>
      </c>
      <c r="G16" s="9">
        <v>0.59928842406897309</v>
      </c>
      <c r="H16" s="9">
        <v>0.45453220803959304</v>
      </c>
      <c r="I16" s="10">
        <v>2.5567128062972757</v>
      </c>
      <c r="J16" s="10">
        <v>3.7061799237006879E-2</v>
      </c>
      <c r="K16" s="10">
        <v>0.13075677779405248</v>
      </c>
      <c r="L16" s="10">
        <v>3.1592848594989395E-3</v>
      </c>
      <c r="M16" s="8">
        <v>2128.0539947699917</v>
      </c>
      <c r="N16" s="8">
        <v>26.27340520946791</v>
      </c>
      <c r="O16" s="8">
        <v>2107.3640065724185</v>
      </c>
      <c r="P16" s="8">
        <v>42.397517790139453</v>
      </c>
      <c r="Q16" s="11">
        <v>-0.98179470338515795</v>
      </c>
    </row>
    <row r="17" spans="1:17" s="3" customFormat="1">
      <c r="A17" s="3">
        <v>11</v>
      </c>
      <c r="B17" s="3" t="s">
        <v>234</v>
      </c>
      <c r="C17" s="3" t="s">
        <v>197</v>
      </c>
      <c r="D17" s="3" t="s">
        <v>87</v>
      </c>
      <c r="E17" s="4">
        <v>175.838653877041</v>
      </c>
      <c r="F17" s="4">
        <v>164.949087238137</v>
      </c>
      <c r="G17" s="2">
        <v>0.93807068924379522</v>
      </c>
      <c r="H17" s="2" t="s">
        <v>168</v>
      </c>
      <c r="I17" s="5">
        <v>2.9669792276174762</v>
      </c>
      <c r="J17" s="5">
        <v>4.6181601807383663E-2</v>
      </c>
      <c r="K17" s="5">
        <v>0.12765545284942775</v>
      </c>
      <c r="L17" s="5">
        <v>2.9591269849842472E-3</v>
      </c>
      <c r="M17" s="4">
        <v>1872.4291060711705</v>
      </c>
      <c r="N17" s="4">
        <v>25.293853243127046</v>
      </c>
      <c r="O17" s="4">
        <v>2065.1424160095721</v>
      </c>
      <c r="P17" s="4">
        <v>40.87075091474032</v>
      </c>
      <c r="Q17" s="6">
        <v>9.3317201004847483</v>
      </c>
    </row>
    <row r="18" spans="1:17" s="3" customFormat="1">
      <c r="A18" s="3">
        <v>12</v>
      </c>
      <c r="B18" s="3" t="s">
        <v>234</v>
      </c>
      <c r="C18" s="3" t="s">
        <v>191</v>
      </c>
      <c r="D18" s="3" t="s">
        <v>87</v>
      </c>
      <c r="E18" s="4">
        <v>577.76152231573894</v>
      </c>
      <c r="F18" s="4">
        <v>571.00116393686994</v>
      </c>
      <c r="G18" s="2">
        <v>0.98829905052906142</v>
      </c>
      <c r="H18" s="2">
        <v>3.4757023228068284</v>
      </c>
      <c r="I18" s="5">
        <v>4.9107614423241968</v>
      </c>
      <c r="J18" s="5">
        <v>5.0311688333518463E-2</v>
      </c>
      <c r="K18" s="5">
        <v>0.11615340242787289</v>
      </c>
      <c r="L18" s="5">
        <v>1.8914761806717421E-3</v>
      </c>
      <c r="M18" s="4">
        <v>1194.8148466190307</v>
      </c>
      <c r="N18" s="4">
        <v>11.173655130668408</v>
      </c>
      <c r="O18" s="4">
        <v>1897.0371660309891</v>
      </c>
      <c r="P18" s="4">
        <v>29.279968252487151</v>
      </c>
      <c r="Q18" s="6">
        <v>37.016792922468618</v>
      </c>
    </row>
    <row r="19" spans="1:17" s="3" customFormat="1">
      <c r="A19" s="3">
        <v>13</v>
      </c>
      <c r="B19" s="3" t="s">
        <v>234</v>
      </c>
      <c r="C19" s="3" t="s">
        <v>196</v>
      </c>
      <c r="D19" s="3" t="s">
        <v>87</v>
      </c>
      <c r="E19" s="4">
        <v>221.489416029979</v>
      </c>
      <c r="F19" s="4">
        <v>204.63630326494999</v>
      </c>
      <c r="G19" s="2">
        <v>0.92391007630473909</v>
      </c>
      <c r="H19" s="2">
        <v>1.7790677803640298</v>
      </c>
      <c r="I19" s="5">
        <v>3.5733642768808851</v>
      </c>
      <c r="J19" s="5">
        <v>6.2987469762233836E-2</v>
      </c>
      <c r="K19" s="5">
        <v>0.14395640230945772</v>
      </c>
      <c r="L19" s="5">
        <v>3.4607115053365074E-3</v>
      </c>
      <c r="M19" s="4">
        <v>1590.598376642314</v>
      </c>
      <c r="N19" s="4">
        <v>24.846283276302529</v>
      </c>
      <c r="O19" s="4">
        <v>2274.567686476682</v>
      </c>
      <c r="P19" s="4">
        <v>41.418652966314802</v>
      </c>
      <c r="Q19" s="6">
        <v>30.070299244153965</v>
      </c>
    </row>
    <row r="20" spans="1:17" s="3" customFormat="1">
      <c r="A20" s="3">
        <v>14</v>
      </c>
      <c r="B20" s="3" t="s">
        <v>234</v>
      </c>
      <c r="C20" s="3" t="s">
        <v>193</v>
      </c>
      <c r="D20" s="3" t="s">
        <v>87</v>
      </c>
      <c r="E20" s="4">
        <v>215.24589419517099</v>
      </c>
      <c r="F20" s="4">
        <v>172.82047420189701</v>
      </c>
      <c r="G20" s="2">
        <v>0.80289788963498021</v>
      </c>
      <c r="H20" s="2" t="s">
        <v>168</v>
      </c>
      <c r="I20" s="5">
        <v>3.1899174648087278</v>
      </c>
      <c r="J20" s="5">
        <v>5.0267557685973185E-2</v>
      </c>
      <c r="K20" s="5">
        <v>0.1323353272691519</v>
      </c>
      <c r="L20" s="5">
        <v>3.2530410843873881E-3</v>
      </c>
      <c r="M20" s="4">
        <v>1757.846847654261</v>
      </c>
      <c r="N20" s="4">
        <v>24.245052213873123</v>
      </c>
      <c r="O20" s="4">
        <v>2128.3964365744282</v>
      </c>
      <c r="P20" s="4">
        <v>43.033522472418333</v>
      </c>
      <c r="Q20" s="6">
        <v>17.409801226530547</v>
      </c>
    </row>
    <row r="21" spans="1:17" s="3" customFormat="1">
      <c r="A21" s="3">
        <v>15</v>
      </c>
      <c r="B21" s="3" t="s">
        <v>234</v>
      </c>
      <c r="C21" s="3" t="s">
        <v>282</v>
      </c>
      <c r="D21" s="3" t="s">
        <v>87</v>
      </c>
      <c r="E21" s="4">
        <v>132.87126228148301</v>
      </c>
      <c r="F21" s="4">
        <v>99.845220883248103</v>
      </c>
      <c r="G21" s="2">
        <v>0.75144330812278715</v>
      </c>
      <c r="H21" s="2">
        <v>1.3868622542706266</v>
      </c>
      <c r="I21" s="5">
        <v>2.9111737006693494</v>
      </c>
      <c r="J21" s="5">
        <v>4.5640059445256724E-2</v>
      </c>
      <c r="K21" s="5">
        <v>0.14073879692652766</v>
      </c>
      <c r="L21" s="5">
        <v>3.0045459970903803E-3</v>
      </c>
      <c r="M21" s="4">
        <v>1903.5047524396477</v>
      </c>
      <c r="N21" s="4">
        <v>25.839940522288771</v>
      </c>
      <c r="O21" s="4">
        <v>2235.5401635231729</v>
      </c>
      <c r="P21" s="4">
        <v>36.935792912893696</v>
      </c>
      <c r="Q21" s="6">
        <v>14.852580888559972</v>
      </c>
    </row>
    <row r="22" spans="1:17" s="3" customFormat="1">
      <c r="A22" s="3">
        <v>16</v>
      </c>
      <c r="B22" s="3" t="s">
        <v>234</v>
      </c>
      <c r="C22" s="3" t="s">
        <v>198</v>
      </c>
      <c r="D22" s="3" t="s">
        <v>87</v>
      </c>
      <c r="E22" s="4">
        <v>198.79322958579101</v>
      </c>
      <c r="F22" s="4">
        <v>247.30461912728401</v>
      </c>
      <c r="G22" s="2">
        <v>1.2440293849170425</v>
      </c>
      <c r="H22" s="2">
        <v>0.94074042631028254</v>
      </c>
      <c r="I22" s="5">
        <v>2.9052624683663564</v>
      </c>
      <c r="J22" s="5">
        <v>4.2459188122260912E-2</v>
      </c>
      <c r="K22" s="5">
        <v>0.13189714315673412</v>
      </c>
      <c r="L22" s="5">
        <v>3.1417861926267294E-3</v>
      </c>
      <c r="M22" s="4">
        <v>1906.8574224921447</v>
      </c>
      <c r="N22" s="4">
        <v>24.124388688564522</v>
      </c>
      <c r="O22" s="4">
        <v>2122.5883267424233</v>
      </c>
      <c r="P22" s="4">
        <v>41.726903783609387</v>
      </c>
      <c r="Q22" s="6">
        <v>10.16357724822528</v>
      </c>
    </row>
    <row r="23" spans="1:17" s="3" customFormat="1">
      <c r="A23" s="3">
        <v>17</v>
      </c>
      <c r="B23" s="3" t="s">
        <v>234</v>
      </c>
      <c r="C23" s="3" t="s">
        <v>190</v>
      </c>
      <c r="D23" s="3" t="s">
        <v>87</v>
      </c>
      <c r="E23" s="4">
        <v>492.171221464295</v>
      </c>
      <c r="F23" s="4">
        <v>586.85365454428302</v>
      </c>
      <c r="G23" s="2">
        <v>1.1923770203351007</v>
      </c>
      <c r="H23" s="2">
        <v>0.90004832737122786</v>
      </c>
      <c r="I23" s="5">
        <v>2.8315649353465875</v>
      </c>
      <c r="J23" s="5">
        <v>4.2597433453598912E-2</v>
      </c>
      <c r="K23" s="5">
        <v>0.18975346454152037</v>
      </c>
      <c r="L23" s="5">
        <v>3.2327946398553985E-3</v>
      </c>
      <c r="M23" s="4">
        <v>1949.6778697198099</v>
      </c>
      <c r="N23" s="4">
        <v>25.310525056860683</v>
      </c>
      <c r="O23" s="4">
        <v>2739.2861889664223</v>
      </c>
      <c r="P23" s="4">
        <v>28.026754484487917</v>
      </c>
      <c r="Q23" s="6">
        <v>28.825331300799373</v>
      </c>
    </row>
    <row r="24" spans="1:17" s="3" customFormat="1">
      <c r="A24" s="3">
        <v>18</v>
      </c>
      <c r="B24" s="3" t="s">
        <v>234</v>
      </c>
      <c r="C24" s="3" t="s">
        <v>195</v>
      </c>
      <c r="D24" s="3" t="s">
        <v>87</v>
      </c>
      <c r="E24" s="4">
        <v>193.72606875792101</v>
      </c>
      <c r="F24" s="4">
        <v>139.023304826806</v>
      </c>
      <c r="G24" s="2">
        <v>0.71762827645322591</v>
      </c>
      <c r="H24" s="2" t="s">
        <v>168</v>
      </c>
      <c r="I24" s="5">
        <v>2.8023255289203886</v>
      </c>
      <c r="J24" s="5">
        <v>4.218135885358016E-2</v>
      </c>
      <c r="K24" s="5">
        <v>0.12961173506607521</v>
      </c>
      <c r="L24" s="5">
        <v>3.0554242698674554E-3</v>
      </c>
      <c r="M24" s="4">
        <v>1967.2086532238452</v>
      </c>
      <c r="N24" s="4">
        <v>25.519558802673941</v>
      </c>
      <c r="O24" s="4">
        <v>2091.9164725708079</v>
      </c>
      <c r="P24" s="4">
        <v>41.437953871267204</v>
      </c>
      <c r="Q24" s="6">
        <v>5.9614148548534605</v>
      </c>
    </row>
    <row r="25" spans="1:17" s="3" customFormat="1">
      <c r="A25" s="3">
        <v>19</v>
      </c>
      <c r="B25" s="3" t="s">
        <v>234</v>
      </c>
      <c r="C25" s="3" t="s">
        <v>200</v>
      </c>
      <c r="D25" s="3" t="s">
        <v>87</v>
      </c>
      <c r="E25" s="4">
        <v>640.86857687832503</v>
      </c>
      <c r="F25" s="4">
        <v>1451.8306370048599</v>
      </c>
      <c r="G25" s="2">
        <v>2.2654108648558435</v>
      </c>
      <c r="H25" s="2">
        <v>0.56932806847668216</v>
      </c>
      <c r="I25" s="5">
        <v>2.7087501576353383</v>
      </c>
      <c r="J25" s="5">
        <v>3.9127392498472011E-2</v>
      </c>
      <c r="K25" s="5">
        <v>0.18550925531207549</v>
      </c>
      <c r="L25" s="5">
        <v>3.4466389491825383E-3</v>
      </c>
      <c r="M25" s="4">
        <v>2025.5123485139698</v>
      </c>
      <c r="N25" s="4">
        <v>25.107575714231984</v>
      </c>
      <c r="O25" s="4">
        <v>2702.0088363406899</v>
      </c>
      <c r="P25" s="4">
        <v>30.670409153170883</v>
      </c>
      <c r="Q25" s="6">
        <v>25.036797760546715</v>
      </c>
    </row>
    <row r="26" spans="1:17" s="3" customFormat="1">
      <c r="A26" s="3">
        <v>20</v>
      </c>
      <c r="B26" s="3" t="s">
        <v>234</v>
      </c>
      <c r="C26" s="3" t="s">
        <v>192</v>
      </c>
      <c r="D26" s="3" t="s">
        <v>87</v>
      </c>
      <c r="E26" s="4">
        <v>117.569124444171</v>
      </c>
      <c r="F26" s="4">
        <v>82.717570488877698</v>
      </c>
      <c r="G26" s="2">
        <v>0.70356542059779525</v>
      </c>
      <c r="H26" s="2" t="s">
        <v>168</v>
      </c>
      <c r="I26" s="5">
        <v>2.7085093438835752</v>
      </c>
      <c r="J26" s="5">
        <v>3.8818463420223194E-2</v>
      </c>
      <c r="K26" s="5">
        <v>0.12910528690581249</v>
      </c>
      <c r="L26" s="5">
        <v>2.9822758764952314E-3</v>
      </c>
      <c r="M26" s="4">
        <v>2025.6668868984054</v>
      </c>
      <c r="N26" s="4">
        <v>24.913170042830757</v>
      </c>
      <c r="O26" s="4">
        <v>2085.0318451966864</v>
      </c>
      <c r="P26" s="4">
        <v>40.636155359518661</v>
      </c>
      <c r="Q26" s="6">
        <v>2.8471967195628567</v>
      </c>
    </row>
    <row r="27" spans="1:17" s="3" customFormat="1">
      <c r="A27" s="3">
        <v>21</v>
      </c>
      <c r="B27" s="3" t="s">
        <v>234</v>
      </c>
      <c r="C27" s="3" t="s">
        <v>199</v>
      </c>
      <c r="D27" s="3" t="s">
        <v>87</v>
      </c>
      <c r="E27" s="4">
        <v>521.31249932780202</v>
      </c>
      <c r="F27" s="4">
        <v>262.36313451084902</v>
      </c>
      <c r="G27" s="2">
        <v>0.5032742066402569</v>
      </c>
      <c r="H27" s="2">
        <v>0.79594852798194893</v>
      </c>
      <c r="I27" s="5">
        <v>2.5614206759949312</v>
      </c>
      <c r="J27" s="5">
        <v>4.1285995999497851E-2</v>
      </c>
      <c r="K27" s="5">
        <v>0.18667109230310738</v>
      </c>
      <c r="L27" s="5">
        <v>3.6692705483843176E-3</v>
      </c>
      <c r="M27" s="4">
        <v>2124.7218399713524</v>
      </c>
      <c r="N27" s="4">
        <v>29.175596925073023</v>
      </c>
      <c r="O27" s="4">
        <v>2712.3104097738951</v>
      </c>
      <c r="P27" s="4">
        <v>32.417114448590624</v>
      </c>
      <c r="Q27" s="6">
        <v>21.663765610497563</v>
      </c>
    </row>
    <row r="28" spans="1:17" s="3" customFormat="1">
      <c r="A28" s="3">
        <v>23</v>
      </c>
      <c r="B28" s="3" t="s">
        <v>234</v>
      </c>
      <c r="C28" s="3" t="s">
        <v>201</v>
      </c>
      <c r="D28" s="3" t="s">
        <v>87</v>
      </c>
      <c r="E28" s="4">
        <v>491.10018287717099</v>
      </c>
      <c r="F28" s="4">
        <v>417.65442051392898</v>
      </c>
      <c r="G28" s="2">
        <v>0.85044647726875</v>
      </c>
      <c r="H28" s="2">
        <v>0.36073917163289559</v>
      </c>
      <c r="I28" s="5">
        <v>2.3149060735370659</v>
      </c>
      <c r="J28" s="5">
        <v>3.8616473415038932E-2</v>
      </c>
      <c r="K28" s="5">
        <v>0.18270600684207602</v>
      </c>
      <c r="L28" s="5">
        <v>2.8749634938709922E-3</v>
      </c>
      <c r="M28" s="4">
        <v>2314.650609075476</v>
      </c>
      <c r="N28" s="4">
        <v>32.440674835487698</v>
      </c>
      <c r="O28" s="4">
        <v>2676.8436703714738</v>
      </c>
      <c r="P28" s="4">
        <v>26.037238426886613</v>
      </c>
      <c r="Q28" s="6">
        <v>13.53060192886554</v>
      </c>
    </row>
    <row r="29" spans="1:17" s="88" customFormat="1">
      <c r="A29" s="88">
        <v>26</v>
      </c>
      <c r="B29" s="88" t="s">
        <v>237</v>
      </c>
      <c r="C29" s="88" t="s">
        <v>264</v>
      </c>
      <c r="D29" s="88" t="s">
        <v>87</v>
      </c>
      <c r="E29" s="89">
        <v>1038.7907060032001</v>
      </c>
      <c r="F29" s="89">
        <v>219.743041142306</v>
      </c>
      <c r="G29" s="90">
        <v>0.21153735769140494</v>
      </c>
      <c r="H29" s="90">
        <v>0.86616725982319176</v>
      </c>
      <c r="I29" s="91">
        <v>25.767247745065934</v>
      </c>
      <c r="J29" s="91">
        <v>0.29889073496324509</v>
      </c>
      <c r="K29" s="91">
        <v>5.2987094947071448E-2</v>
      </c>
      <c r="L29" s="91">
        <v>1.1631546985275824E-3</v>
      </c>
      <c r="M29" s="89">
        <v>245.44607802828901</v>
      </c>
      <c r="N29" s="89">
        <v>2.793565984729085</v>
      </c>
      <c r="O29" s="89">
        <v>327.22353132912554</v>
      </c>
      <c r="P29" s="89">
        <v>49.821143210495272</v>
      </c>
      <c r="Q29" s="92">
        <v>24.991311892720741</v>
      </c>
    </row>
    <row r="30" spans="1:17" s="88" customFormat="1">
      <c r="A30" s="88">
        <v>27</v>
      </c>
      <c r="B30" s="88" t="s">
        <v>237</v>
      </c>
      <c r="C30" s="88" t="s">
        <v>229</v>
      </c>
      <c r="D30" s="88" t="s">
        <v>87</v>
      </c>
      <c r="E30" s="89">
        <v>1051.5714112158901</v>
      </c>
      <c r="F30" s="89">
        <v>420.44100467247699</v>
      </c>
      <c r="G30" s="90">
        <v>0.39982163853840208</v>
      </c>
      <c r="H30" s="90" t="s">
        <v>168</v>
      </c>
      <c r="I30" s="91">
        <v>25.067052119776619</v>
      </c>
      <c r="J30" s="91">
        <v>0.30095105308747228</v>
      </c>
      <c r="K30" s="91">
        <v>5.3997050598498908E-2</v>
      </c>
      <c r="L30" s="91">
        <v>1.6591436962165953E-3</v>
      </c>
      <c r="M30" s="89">
        <v>252.16971274344414</v>
      </c>
      <c r="N30" s="89">
        <v>2.9690596250015346</v>
      </c>
      <c r="O30" s="89">
        <v>369.9135600770785</v>
      </c>
      <c r="P30" s="89">
        <v>69.211139093317925</v>
      </c>
      <c r="Q30" s="92">
        <v>31.830097633917561</v>
      </c>
    </row>
    <row r="31" spans="1:17" s="7" customFormat="1">
      <c r="A31" s="7">
        <v>24</v>
      </c>
      <c r="B31" s="7" t="s">
        <v>237</v>
      </c>
      <c r="C31" s="7" t="s">
        <v>227</v>
      </c>
      <c r="D31" s="7" t="s">
        <v>88</v>
      </c>
      <c r="E31" s="8">
        <v>199.41257565772401</v>
      </c>
      <c r="F31" s="8">
        <v>94.307261940482306</v>
      </c>
      <c r="G31" s="9">
        <v>0.47292534901285915</v>
      </c>
      <c r="H31" s="9">
        <v>1.6820095068254326</v>
      </c>
      <c r="I31" s="10">
        <v>6.3545078572667224</v>
      </c>
      <c r="J31" s="10">
        <v>7.7319872480774945E-2</v>
      </c>
      <c r="K31" s="10">
        <v>7.2474104171230125E-2</v>
      </c>
      <c r="L31" s="10">
        <v>2.0710472995603218E-3</v>
      </c>
      <c r="M31" s="8">
        <v>942.13685292932428</v>
      </c>
      <c r="N31" s="8">
        <v>10.665327442683463</v>
      </c>
      <c r="O31" s="8">
        <v>998.37075923002828</v>
      </c>
      <c r="P31" s="8">
        <v>58.048321731144291</v>
      </c>
      <c r="Q31" s="11">
        <v>5.6325674385809519</v>
      </c>
    </row>
    <row r="32" spans="1:17" s="83" customFormat="1">
      <c r="A32" s="83">
        <v>25</v>
      </c>
      <c r="B32" s="83" t="s">
        <v>237</v>
      </c>
      <c r="C32" s="83" t="s">
        <v>226</v>
      </c>
      <c r="D32" s="83" t="s">
        <v>283</v>
      </c>
      <c r="E32" s="84">
        <v>138.07855951961301</v>
      </c>
      <c r="F32" s="84">
        <v>149.481234627053</v>
      </c>
      <c r="G32" s="85">
        <v>1.0825810694079578</v>
      </c>
      <c r="H32" s="85" t="s">
        <v>168</v>
      </c>
      <c r="I32" s="86">
        <v>4.6021262296274115</v>
      </c>
      <c r="J32" s="86">
        <v>5.4381929795582526E-2</v>
      </c>
      <c r="K32" s="86">
        <v>8.4395214279321437E-2</v>
      </c>
      <c r="L32" s="86">
        <v>2.0492827547026024E-3</v>
      </c>
      <c r="M32" s="84">
        <v>1267.5441676512303</v>
      </c>
      <c r="N32" s="84">
        <v>13.5975933057681</v>
      </c>
      <c r="O32" s="84">
        <v>1300.8048145880421</v>
      </c>
      <c r="P32" s="84">
        <v>47.183510201855576</v>
      </c>
      <c r="Q32" s="87">
        <v>2.5569283388104038</v>
      </c>
    </row>
    <row r="33" spans="1:17" s="3" customFormat="1">
      <c r="A33" s="3">
        <v>28</v>
      </c>
      <c r="B33" s="3" t="s">
        <v>237</v>
      </c>
      <c r="C33" s="3" t="s">
        <v>230</v>
      </c>
      <c r="D33" s="3" t="s">
        <v>87</v>
      </c>
      <c r="E33" s="4">
        <v>762.01344135892805</v>
      </c>
      <c r="F33" s="4">
        <v>195.854776317866</v>
      </c>
      <c r="G33" s="2">
        <v>0.25702273173632029</v>
      </c>
      <c r="H33" s="2">
        <v>0.61478891846806771</v>
      </c>
      <c r="I33" s="5">
        <v>11.045656975984823</v>
      </c>
      <c r="J33" s="5">
        <v>0.14517042651460221</v>
      </c>
      <c r="K33" s="5">
        <v>7.3202106213941187E-2</v>
      </c>
      <c r="L33" s="5">
        <v>1.4845296675347385E-3</v>
      </c>
      <c r="M33" s="4">
        <v>558.69048304247485</v>
      </c>
      <c r="N33" s="4">
        <v>7.0335485078648503</v>
      </c>
      <c r="O33" s="4">
        <v>1018.6424438793125</v>
      </c>
      <c r="P33" s="4">
        <v>41.068496781949968</v>
      </c>
      <c r="Q33" s="6">
        <v>45.15342587583482</v>
      </c>
    </row>
    <row r="34" spans="1:17" s="3" customFormat="1">
      <c r="A34" s="3">
        <v>29</v>
      </c>
      <c r="B34" s="3" t="s">
        <v>237</v>
      </c>
      <c r="C34" s="3" t="s">
        <v>228</v>
      </c>
      <c r="D34" s="3" t="s">
        <v>87</v>
      </c>
      <c r="E34" s="4">
        <v>310.55928974522499</v>
      </c>
      <c r="F34" s="4">
        <v>133.784443301311</v>
      </c>
      <c r="G34" s="2">
        <v>0.43078551413182453</v>
      </c>
      <c r="H34" s="2" t="s">
        <v>168</v>
      </c>
      <c r="I34" s="5">
        <v>7.2268240802284591</v>
      </c>
      <c r="J34" s="5">
        <v>9.0987678808530578E-2</v>
      </c>
      <c r="K34" s="5">
        <v>8.9188967853796916E-2</v>
      </c>
      <c r="L34" s="5">
        <v>1.8238302446380898E-3</v>
      </c>
      <c r="M34" s="4">
        <v>835.45769379612636</v>
      </c>
      <c r="N34" s="4">
        <v>9.865553063229072</v>
      </c>
      <c r="O34" s="4">
        <v>1407.3599954047465</v>
      </c>
      <c r="P34" s="4">
        <v>39.150988985474314</v>
      </c>
      <c r="Q34" s="6">
        <v>40.636532477544613</v>
      </c>
    </row>
    <row r="35" spans="1:17" s="3" customFormat="1">
      <c r="A35" s="3">
        <v>30</v>
      </c>
      <c r="B35" s="3" t="s">
        <v>237</v>
      </c>
      <c r="C35" s="3" t="s">
        <v>225</v>
      </c>
      <c r="D35" s="3" t="s">
        <v>87</v>
      </c>
      <c r="E35" s="4">
        <v>95.369940741565102</v>
      </c>
      <c r="F35" s="4">
        <v>145.52545300926499</v>
      </c>
      <c r="G35" s="2">
        <v>1.5259048278493961</v>
      </c>
      <c r="H35" s="2" t="s">
        <v>168</v>
      </c>
      <c r="I35" s="5">
        <v>4.9150477870197582</v>
      </c>
      <c r="J35" s="5">
        <v>6.6272830781137132E-2</v>
      </c>
      <c r="K35" s="5">
        <v>8.4965756755921648E-2</v>
      </c>
      <c r="L35" s="5">
        <v>2.2573501271306367E-3</v>
      </c>
      <c r="M35" s="4">
        <v>1193.8636590577428</v>
      </c>
      <c r="N35" s="4">
        <v>14.694962324706921</v>
      </c>
      <c r="O35" s="4">
        <v>1313.8849478269497</v>
      </c>
      <c r="P35" s="4">
        <v>51.530120945014225</v>
      </c>
      <c r="Q35" s="6">
        <v>9.1348400761962871</v>
      </c>
    </row>
    <row r="36" spans="1:17" s="3" customFormat="1">
      <c r="A36" s="3">
        <v>31</v>
      </c>
      <c r="B36" s="3" t="s">
        <v>237</v>
      </c>
      <c r="C36" s="3" t="s">
        <v>231</v>
      </c>
      <c r="D36" s="3" t="s">
        <v>87</v>
      </c>
      <c r="E36" s="4">
        <v>571.98446505366701</v>
      </c>
      <c r="F36" s="4">
        <v>419.69823893243301</v>
      </c>
      <c r="G36" s="2">
        <v>0.73375810808612507</v>
      </c>
      <c r="H36" s="2">
        <v>1.1015985698367814</v>
      </c>
      <c r="I36" s="5">
        <v>4.4674131817104374</v>
      </c>
      <c r="J36" s="5">
        <v>4.8852386309758619E-2</v>
      </c>
      <c r="K36" s="5">
        <v>9.7485774478972526E-2</v>
      </c>
      <c r="L36" s="5">
        <v>1.9692321958759305E-3</v>
      </c>
      <c r="M36" s="4">
        <v>1302.1502653416419</v>
      </c>
      <c r="N36" s="4">
        <v>12.893373109243157</v>
      </c>
      <c r="O36" s="4">
        <v>1575.729852914342</v>
      </c>
      <c r="P36" s="4">
        <v>37.8116273406376</v>
      </c>
      <c r="Q36" s="6">
        <v>17.362086976185008</v>
      </c>
    </row>
    <row r="37" spans="1:17" s="7" customFormat="1">
      <c r="A37" s="7">
        <v>32</v>
      </c>
      <c r="B37" s="7" t="s">
        <v>233</v>
      </c>
      <c r="C37" s="7" t="s">
        <v>183</v>
      </c>
      <c r="D37" s="7" t="s">
        <v>88</v>
      </c>
      <c r="E37" s="8">
        <v>84.690395731807499</v>
      </c>
      <c r="F37" s="8">
        <v>145.35135812796301</v>
      </c>
      <c r="G37" s="9">
        <v>1.7162673154610475</v>
      </c>
      <c r="H37" s="9" t="s">
        <v>168</v>
      </c>
      <c r="I37" s="10">
        <v>5.0026198751652418</v>
      </c>
      <c r="J37" s="10">
        <v>6.3383742410027172E-2</v>
      </c>
      <c r="K37" s="10">
        <v>7.953866189989614E-2</v>
      </c>
      <c r="L37" s="10">
        <v>2.4397887375033319E-3</v>
      </c>
      <c r="M37" s="8">
        <v>1174.7575796725307</v>
      </c>
      <c r="N37" s="8">
        <v>13.606874598839568</v>
      </c>
      <c r="O37" s="8">
        <v>1184.6836312895934</v>
      </c>
      <c r="P37" s="8">
        <v>60.604426065876481</v>
      </c>
      <c r="Q37" s="11">
        <v>0.83786517808621064</v>
      </c>
    </row>
    <row r="38" spans="1:17" s="7" customFormat="1">
      <c r="A38" s="7">
        <v>33</v>
      </c>
      <c r="B38" s="7" t="s">
        <v>233</v>
      </c>
      <c r="C38" s="7" t="s">
        <v>180</v>
      </c>
      <c r="D38" s="7" t="s">
        <v>88</v>
      </c>
      <c r="E38" s="8">
        <v>46.192490854428399</v>
      </c>
      <c r="F38" s="8">
        <v>121.94309912381701</v>
      </c>
      <c r="G38" s="9">
        <v>2.6398900961654141</v>
      </c>
      <c r="H38" s="9" t="s">
        <v>168</v>
      </c>
      <c r="I38" s="10">
        <v>4.914108580708449</v>
      </c>
      <c r="J38" s="10">
        <v>7.0213352174384708E-2</v>
      </c>
      <c r="K38" s="10">
        <v>7.780001224866849E-2</v>
      </c>
      <c r="L38" s="10">
        <v>3.0982304993822556E-3</v>
      </c>
      <c r="M38" s="8">
        <v>1194.0719494249556</v>
      </c>
      <c r="N38" s="8">
        <v>15.574163021621757</v>
      </c>
      <c r="O38" s="8">
        <v>1140.8767268806462</v>
      </c>
      <c r="P38" s="8">
        <v>79.185739797409283</v>
      </c>
      <c r="Q38" s="11">
        <v>-4.6626617311893419</v>
      </c>
    </row>
    <row r="39" spans="1:17" s="78" customFormat="1">
      <c r="A39" s="78">
        <v>38</v>
      </c>
      <c r="B39" s="78" t="s">
        <v>233</v>
      </c>
      <c r="C39" s="78" t="s">
        <v>182</v>
      </c>
      <c r="D39" s="78" t="s">
        <v>88</v>
      </c>
      <c r="E39" s="79">
        <v>41.532307851499603</v>
      </c>
      <c r="F39" s="79">
        <v>71.927504179769798</v>
      </c>
      <c r="G39" s="80">
        <v>1.7318446265242329</v>
      </c>
      <c r="H39" s="80" t="s">
        <v>168</v>
      </c>
      <c r="I39" s="81">
        <v>4.8100769634053515</v>
      </c>
      <c r="J39" s="81">
        <v>7.8001791993271063E-2</v>
      </c>
      <c r="K39" s="81">
        <v>8.2973857713492208E-2</v>
      </c>
      <c r="L39" s="81">
        <v>3.4833798212748745E-3</v>
      </c>
      <c r="M39" s="79">
        <v>1217.603434597489</v>
      </c>
      <c r="N39" s="79">
        <v>17.992437498974482</v>
      </c>
      <c r="O39" s="79">
        <v>1267.7229138817227</v>
      </c>
      <c r="P39" s="79">
        <v>81.959914174256255</v>
      </c>
      <c r="Q39" s="82">
        <v>3.9535042504493014</v>
      </c>
    </row>
    <row r="40" spans="1:17" s="3" customFormat="1">
      <c r="A40" s="7">
        <v>34</v>
      </c>
      <c r="B40" s="7" t="s">
        <v>233</v>
      </c>
      <c r="C40" s="7" t="s">
        <v>189</v>
      </c>
      <c r="D40" s="7" t="s">
        <v>88</v>
      </c>
      <c r="E40" s="8">
        <v>510.93802945658098</v>
      </c>
      <c r="F40" s="8">
        <v>535.18374172208405</v>
      </c>
      <c r="G40" s="9">
        <v>1.04745333263075</v>
      </c>
      <c r="H40" s="9" t="s">
        <v>168</v>
      </c>
      <c r="I40" s="10">
        <v>4.1856752273845865</v>
      </c>
      <c r="J40" s="10">
        <v>4.2636712860227757E-2</v>
      </c>
      <c r="K40" s="10">
        <v>8.7656235566379331E-2</v>
      </c>
      <c r="L40" s="10">
        <v>1.2149397549727817E-3</v>
      </c>
      <c r="M40" s="8">
        <v>1381.0283622576228</v>
      </c>
      <c r="N40" s="8">
        <v>12.662855094127394</v>
      </c>
      <c r="O40" s="8">
        <v>1374.0958509837274</v>
      </c>
      <c r="P40" s="8">
        <v>26.658218561908576</v>
      </c>
      <c r="Q40" s="11">
        <v>-0.5045143880561459</v>
      </c>
    </row>
    <row r="41" spans="1:17" s="3" customFormat="1">
      <c r="A41" s="3">
        <v>35</v>
      </c>
      <c r="B41" s="3" t="s">
        <v>233</v>
      </c>
      <c r="C41" s="3" t="s">
        <v>186</v>
      </c>
      <c r="D41" s="3" t="s">
        <v>87</v>
      </c>
      <c r="E41" s="4">
        <v>59.487449117903502</v>
      </c>
      <c r="F41" s="4">
        <v>152.72155857503199</v>
      </c>
      <c r="G41" s="2">
        <v>2.5672904257894715</v>
      </c>
      <c r="H41" s="2">
        <v>4.4148601800499847</v>
      </c>
      <c r="I41" s="5">
        <v>5.088528051724583</v>
      </c>
      <c r="J41" s="5">
        <v>6.952168983603256E-2</v>
      </c>
      <c r="K41" s="5">
        <v>8.3199021208187493E-2</v>
      </c>
      <c r="L41" s="5">
        <v>2.7291015364165777E-3</v>
      </c>
      <c r="M41" s="4">
        <v>1156.6011209029721</v>
      </c>
      <c r="N41" s="4">
        <v>14.465543976069625</v>
      </c>
      <c r="O41" s="4">
        <v>1273.011586377974</v>
      </c>
      <c r="P41" s="4">
        <v>63.990687979602342</v>
      </c>
      <c r="Q41" s="6">
        <v>9.1444937909966626</v>
      </c>
    </row>
    <row r="42" spans="1:17" s="3" customFormat="1">
      <c r="A42" s="3">
        <v>36</v>
      </c>
      <c r="B42" s="3" t="s">
        <v>233</v>
      </c>
      <c r="C42" s="3" t="s">
        <v>184</v>
      </c>
      <c r="D42" s="3" t="s">
        <v>87</v>
      </c>
      <c r="E42" s="4">
        <v>1083.3055614632699</v>
      </c>
      <c r="F42" s="4">
        <v>1700.5751988662801</v>
      </c>
      <c r="G42" s="2">
        <v>1.5698019648022816</v>
      </c>
      <c r="H42" s="2" t="s">
        <v>168</v>
      </c>
      <c r="I42" s="5">
        <v>5.0569071728688622</v>
      </c>
      <c r="J42" s="5">
        <v>5.7463114738030653E-2</v>
      </c>
      <c r="K42" s="5">
        <v>8.0966247092801411E-2</v>
      </c>
      <c r="L42" s="5">
        <v>9.4491435735913245E-4</v>
      </c>
      <c r="M42" s="4">
        <v>1163.2182853993329</v>
      </c>
      <c r="N42" s="4">
        <v>12.094056091409129</v>
      </c>
      <c r="O42" s="4">
        <v>1219.7411631956895</v>
      </c>
      <c r="P42" s="4">
        <v>22.941122476568061</v>
      </c>
      <c r="Q42" s="6">
        <v>4.6340059269843925</v>
      </c>
    </row>
    <row r="43" spans="1:17" s="3" customFormat="1">
      <c r="A43" s="3">
        <v>37</v>
      </c>
      <c r="B43" s="3" t="s">
        <v>233</v>
      </c>
      <c r="C43" s="3" t="s">
        <v>181</v>
      </c>
      <c r="D43" s="3" t="s">
        <v>87</v>
      </c>
      <c r="E43" s="4">
        <v>33.201354103525802</v>
      </c>
      <c r="F43" s="4">
        <v>81.633507192023501</v>
      </c>
      <c r="G43" s="2">
        <v>2.4587402952747182</v>
      </c>
      <c r="H43" s="2" t="s">
        <v>168</v>
      </c>
      <c r="I43" s="5">
        <v>4.9295051630494164</v>
      </c>
      <c r="J43" s="5">
        <v>8.8923856964586795E-2</v>
      </c>
      <c r="K43" s="5">
        <v>9.5656406051302587E-2</v>
      </c>
      <c r="L43" s="5">
        <v>3.7813075069058301E-3</v>
      </c>
      <c r="M43" s="4">
        <v>1190.666576963325</v>
      </c>
      <c r="N43" s="4">
        <v>19.61173694702893</v>
      </c>
      <c r="O43" s="4">
        <v>1540.1871663488589</v>
      </c>
      <c r="P43" s="4">
        <v>74.341070271264542</v>
      </c>
      <c r="Q43" s="6">
        <v>22.693384091369971</v>
      </c>
    </row>
    <row r="44" spans="1:17" s="3" customFormat="1">
      <c r="A44" s="3">
        <v>39</v>
      </c>
      <c r="B44" s="3" t="s">
        <v>233</v>
      </c>
      <c r="C44" s="3" t="s">
        <v>185</v>
      </c>
      <c r="D44" s="3" t="s">
        <v>87</v>
      </c>
      <c r="E44" s="4">
        <v>266.242903151647</v>
      </c>
      <c r="F44" s="4">
        <v>161.77545320756701</v>
      </c>
      <c r="G44" s="2">
        <v>0.60762353209250697</v>
      </c>
      <c r="H44" s="2" t="s">
        <v>168</v>
      </c>
      <c r="I44" s="5">
        <v>4.5759811005486641</v>
      </c>
      <c r="J44" s="5">
        <v>5.6270139811205579E-2</v>
      </c>
      <c r="K44" s="5">
        <v>8.7367632141938614E-2</v>
      </c>
      <c r="L44" s="5">
        <v>1.5314271581265595E-3</v>
      </c>
      <c r="M44" s="4">
        <v>1274.1154557951386</v>
      </c>
      <c r="N44" s="4">
        <v>14.216457419712697</v>
      </c>
      <c r="O44" s="4">
        <v>1367.7500781217882</v>
      </c>
      <c r="P44" s="4">
        <v>33.743224351470545</v>
      </c>
      <c r="Q44" s="6">
        <v>6.8458868198516116</v>
      </c>
    </row>
    <row r="45" spans="1:17" s="3" customFormat="1">
      <c r="A45" s="3">
        <v>40</v>
      </c>
      <c r="B45" s="3" t="s">
        <v>233</v>
      </c>
      <c r="C45" s="3" t="s">
        <v>188</v>
      </c>
      <c r="D45" s="3" t="s">
        <v>87</v>
      </c>
      <c r="E45" s="4">
        <v>515.67540649551597</v>
      </c>
      <c r="F45" s="4">
        <v>480.08426090223099</v>
      </c>
      <c r="G45" s="2">
        <v>0.93098149505488492</v>
      </c>
      <c r="H45" s="2" t="s">
        <v>168</v>
      </c>
      <c r="I45" s="5">
        <v>4.3565492210034797</v>
      </c>
      <c r="J45" s="5">
        <v>4.8552603825997777E-2</v>
      </c>
      <c r="K45" s="5">
        <v>8.9304001772321021E-2</v>
      </c>
      <c r="L45" s="5">
        <v>1.2939884036360738E-3</v>
      </c>
      <c r="M45" s="4">
        <v>1332.084994588233</v>
      </c>
      <c r="N45" s="4">
        <v>13.412311541863005</v>
      </c>
      <c r="O45" s="4">
        <v>1409.8273460139719</v>
      </c>
      <c r="P45" s="4">
        <v>27.732054632867104</v>
      </c>
      <c r="Q45" s="6">
        <v>5.5143171712154055</v>
      </c>
    </row>
    <row r="46" spans="1:17" s="3" customFormat="1">
      <c r="A46" s="3">
        <v>41</v>
      </c>
      <c r="B46" s="3" t="s">
        <v>233</v>
      </c>
      <c r="C46" s="3" t="s">
        <v>187</v>
      </c>
      <c r="D46" s="3" t="s">
        <v>87</v>
      </c>
      <c r="E46" s="4">
        <v>497.403350294902</v>
      </c>
      <c r="F46" s="4">
        <v>99.654658429654305</v>
      </c>
      <c r="G46" s="2">
        <v>0.20034979332280484</v>
      </c>
      <c r="H46" s="2" t="s">
        <v>168</v>
      </c>
      <c r="I46" s="5">
        <v>4.0776942716240399</v>
      </c>
      <c r="J46" s="5">
        <v>4.3853768913404638E-2</v>
      </c>
      <c r="K46" s="5">
        <v>9.1936278439788521E-2</v>
      </c>
      <c r="L46" s="5">
        <v>1.3455310521243678E-3</v>
      </c>
      <c r="M46" s="4">
        <v>1413.863502654058</v>
      </c>
      <c r="N46" s="4">
        <v>13.653518061192926</v>
      </c>
      <c r="O46" s="4">
        <v>1465.2157745538693</v>
      </c>
      <c r="P46" s="4">
        <v>27.800836619393476</v>
      </c>
      <c r="Q46" s="6">
        <v>3.5047583292260889</v>
      </c>
    </row>
    <row r="47" spans="1:17" s="60" customFormat="1">
      <c r="A47" s="60">
        <v>42</v>
      </c>
      <c r="B47" s="60" t="s">
        <v>235</v>
      </c>
      <c r="C47" s="60" t="s">
        <v>210</v>
      </c>
      <c r="D47" s="60" t="s">
        <v>276</v>
      </c>
      <c r="E47" s="61">
        <v>162.91662562060301</v>
      </c>
      <c r="F47" s="61">
        <v>124.207363581328</v>
      </c>
      <c r="G47" s="62">
        <v>0.76239833171219507</v>
      </c>
      <c r="H47" s="62" t="s">
        <v>168</v>
      </c>
      <c r="I47" s="71">
        <v>4.327989340966341</v>
      </c>
      <c r="J47" s="71">
        <v>5.0183944573927053E-2</v>
      </c>
      <c r="K47" s="71">
        <v>8.7857008751092244E-2</v>
      </c>
      <c r="L47" s="71">
        <v>1.8651367043698505E-3</v>
      </c>
      <c r="M47" s="61">
        <v>1340.021620845805</v>
      </c>
      <c r="N47" s="61">
        <v>14.029240366474482</v>
      </c>
      <c r="O47" s="61">
        <v>1378.4948421176439</v>
      </c>
      <c r="P47" s="61">
        <v>40.806495605784214</v>
      </c>
      <c r="Q47" s="63">
        <v>2.7909586671166844</v>
      </c>
    </row>
    <row r="48" spans="1:17" s="60" customFormat="1">
      <c r="A48" s="60">
        <v>43</v>
      </c>
      <c r="B48" s="60" t="s">
        <v>235</v>
      </c>
      <c r="C48" s="60" t="s">
        <v>208</v>
      </c>
      <c r="D48" s="60" t="s">
        <v>276</v>
      </c>
      <c r="E48" s="61">
        <v>314.057373099389</v>
      </c>
      <c r="F48" s="61">
        <v>438.62346205512699</v>
      </c>
      <c r="G48" s="62">
        <v>1.396634817792725</v>
      </c>
      <c r="H48" s="62" t="s">
        <v>168</v>
      </c>
      <c r="I48" s="71">
        <v>4.3168791754196549</v>
      </c>
      <c r="J48" s="71">
        <v>4.9446985878475097E-2</v>
      </c>
      <c r="K48" s="71">
        <v>8.802526523084904E-2</v>
      </c>
      <c r="L48" s="71">
        <v>1.407779186700349E-3</v>
      </c>
      <c r="M48" s="61">
        <v>1343.1347749858785</v>
      </c>
      <c r="N48" s="61">
        <v>13.887754042065353</v>
      </c>
      <c r="O48" s="61">
        <v>1382.1715963713818</v>
      </c>
      <c r="P48" s="61">
        <v>30.725693733510976</v>
      </c>
      <c r="Q48" s="63">
        <v>2.8243107793552404</v>
      </c>
    </row>
    <row r="49" spans="1:17" s="60" customFormat="1">
      <c r="A49" s="60">
        <v>44</v>
      </c>
      <c r="B49" s="60" t="s">
        <v>235</v>
      </c>
      <c r="C49" s="60" t="s">
        <v>215</v>
      </c>
      <c r="D49" s="60" t="s">
        <v>276</v>
      </c>
      <c r="E49" s="61">
        <v>310.34308966711501</v>
      </c>
      <c r="F49" s="61">
        <v>554.99945577352003</v>
      </c>
      <c r="G49" s="62">
        <v>1.7883415943587857</v>
      </c>
      <c r="H49" s="62">
        <v>0.47535419125760425</v>
      </c>
      <c r="I49" s="71">
        <v>4.268494429027287</v>
      </c>
      <c r="J49" s="71">
        <v>4.6552258988499497E-2</v>
      </c>
      <c r="K49" s="71">
        <v>8.8834792542046404E-2</v>
      </c>
      <c r="L49" s="71">
        <v>1.5595841400028612E-3</v>
      </c>
      <c r="M49" s="61">
        <v>1356.8635765601946</v>
      </c>
      <c r="N49" s="61">
        <v>13.34437820087021</v>
      </c>
      <c r="O49" s="61">
        <v>1399.7380221557924</v>
      </c>
      <c r="P49" s="61">
        <v>33.647246134363741</v>
      </c>
      <c r="Q49" s="63">
        <v>3.0630335760662644</v>
      </c>
    </row>
    <row r="50" spans="1:17" s="60" customFormat="1">
      <c r="A50" s="60">
        <v>45</v>
      </c>
      <c r="B50" s="60" t="s">
        <v>235</v>
      </c>
      <c r="C50" s="60" t="s">
        <v>202</v>
      </c>
      <c r="D50" s="60" t="s">
        <v>276</v>
      </c>
      <c r="E50" s="61">
        <v>442.93575945274301</v>
      </c>
      <c r="F50" s="61">
        <v>634.92002154688498</v>
      </c>
      <c r="G50" s="62">
        <v>1.4334359057650772</v>
      </c>
      <c r="H50" s="62" t="s">
        <v>168</v>
      </c>
      <c r="I50" s="71">
        <v>4.2192096464133648</v>
      </c>
      <c r="J50" s="71">
        <v>4.5167268320673096E-2</v>
      </c>
      <c r="K50" s="71">
        <v>8.9051538372984976E-2</v>
      </c>
      <c r="L50" s="71">
        <v>1.3177608261842975E-3</v>
      </c>
      <c r="M50" s="61">
        <v>1371.1404272062914</v>
      </c>
      <c r="N50" s="61">
        <v>13.222293486480112</v>
      </c>
      <c r="O50" s="61">
        <v>1404.4070121379068</v>
      </c>
      <c r="P50" s="61">
        <v>28.342655947146156</v>
      </c>
      <c r="Q50" s="63">
        <v>2.3687281994536753</v>
      </c>
    </row>
    <row r="51" spans="1:17" s="60" customFormat="1">
      <c r="A51" s="60">
        <v>46</v>
      </c>
      <c r="B51" s="60" t="s">
        <v>235</v>
      </c>
      <c r="C51" s="60" t="s">
        <v>206</v>
      </c>
      <c r="D51" s="60" t="s">
        <v>276</v>
      </c>
      <c r="E51" s="61">
        <v>304.36642960813401</v>
      </c>
      <c r="F51" s="61">
        <v>439.79986304819897</v>
      </c>
      <c r="G51" s="62">
        <v>1.4449683679452854</v>
      </c>
      <c r="H51" s="62" t="s">
        <v>168</v>
      </c>
      <c r="I51" s="71">
        <v>4.1819641922419235</v>
      </c>
      <c r="J51" s="71">
        <v>4.8722087179240169E-2</v>
      </c>
      <c r="K51" s="71">
        <v>8.955583015352156E-2</v>
      </c>
      <c r="L51" s="71">
        <v>1.6317420563341737E-3</v>
      </c>
      <c r="M51" s="61">
        <v>1382.1314003035939</v>
      </c>
      <c r="N51" s="61">
        <v>14.493394189182709</v>
      </c>
      <c r="O51" s="61">
        <v>1415.2148113324304</v>
      </c>
      <c r="P51" s="61">
        <v>34.846555537709278</v>
      </c>
      <c r="Q51" s="63">
        <v>2.3376953635532081</v>
      </c>
    </row>
    <row r="52" spans="1:17" s="60" customFormat="1">
      <c r="A52" s="60">
        <v>47</v>
      </c>
      <c r="B52" s="60" t="s">
        <v>235</v>
      </c>
      <c r="C52" s="60" t="s">
        <v>260</v>
      </c>
      <c r="D52" s="60" t="s">
        <v>276</v>
      </c>
      <c r="E52" s="61">
        <v>326.53745306496802</v>
      </c>
      <c r="F52" s="61">
        <v>420.09230863280902</v>
      </c>
      <c r="G52" s="62">
        <v>1.2865057428779152</v>
      </c>
      <c r="H52" s="62" t="s">
        <v>168</v>
      </c>
      <c r="I52" s="71">
        <v>4.1184057583012965</v>
      </c>
      <c r="J52" s="71">
        <v>4.5856581031254541E-2</v>
      </c>
      <c r="K52" s="71">
        <v>8.9654873128484816E-2</v>
      </c>
      <c r="L52" s="71">
        <v>1.3507356396293563E-3</v>
      </c>
      <c r="M52" s="61">
        <v>1401.301393229006</v>
      </c>
      <c r="N52" s="61">
        <v>14.023509670521776</v>
      </c>
      <c r="O52" s="61">
        <v>1417.3284424647172</v>
      </c>
      <c r="P52" s="61">
        <v>28.80534691706222</v>
      </c>
      <c r="Q52" s="63">
        <v>1.1307928886151772</v>
      </c>
    </row>
    <row r="53" spans="1:17" s="7" customFormat="1">
      <c r="A53" s="7">
        <v>48</v>
      </c>
      <c r="B53" s="7" t="s">
        <v>235</v>
      </c>
      <c r="C53" s="7" t="s">
        <v>212</v>
      </c>
      <c r="D53" s="7" t="s">
        <v>89</v>
      </c>
      <c r="E53" s="8">
        <v>307.23872146408098</v>
      </c>
      <c r="F53" s="8">
        <v>374.54954378260402</v>
      </c>
      <c r="G53" s="9">
        <v>1.2190831350871647</v>
      </c>
      <c r="H53" s="9" t="s">
        <v>168</v>
      </c>
      <c r="I53" s="10">
        <v>3.9659504937712962</v>
      </c>
      <c r="J53" s="10">
        <v>4.5426847745060013E-2</v>
      </c>
      <c r="K53" s="10">
        <v>9.1710360461084439E-2</v>
      </c>
      <c r="L53" s="10">
        <v>1.4651860225582344E-3</v>
      </c>
      <c r="M53" s="8">
        <v>1449.535346599147</v>
      </c>
      <c r="N53" s="8">
        <v>14.869004833361942</v>
      </c>
      <c r="O53" s="8">
        <v>1460.5407255714888</v>
      </c>
      <c r="P53" s="8">
        <v>30.366844222715336</v>
      </c>
      <c r="Q53" s="11">
        <v>0.75351400886377284</v>
      </c>
    </row>
    <row r="54" spans="1:17" s="7" customFormat="1">
      <c r="A54" s="7">
        <v>49</v>
      </c>
      <c r="B54" s="7" t="s">
        <v>235</v>
      </c>
      <c r="C54" s="7" t="s">
        <v>207</v>
      </c>
      <c r="D54" s="7" t="s">
        <v>89</v>
      </c>
      <c r="E54" s="8">
        <v>142.101343312067</v>
      </c>
      <c r="F54" s="8">
        <v>166.36084375901399</v>
      </c>
      <c r="G54" s="9">
        <v>1.1707197122948443</v>
      </c>
      <c r="H54" s="9" t="s">
        <v>168</v>
      </c>
      <c r="I54" s="10">
        <v>3.9592697273060518</v>
      </c>
      <c r="J54" s="10">
        <v>4.5749503367678628E-2</v>
      </c>
      <c r="K54" s="10">
        <v>8.9456941086111033E-2</v>
      </c>
      <c r="L54" s="10">
        <v>1.9176918257924002E-3</v>
      </c>
      <c r="M54" s="8">
        <v>1451.7253926524411</v>
      </c>
      <c r="N54" s="8">
        <v>15.020090744920253</v>
      </c>
      <c r="O54" s="8">
        <v>1413.1015202654405</v>
      </c>
      <c r="P54" s="8">
        <v>41.010267242404979</v>
      </c>
      <c r="Q54" s="11">
        <v>-2.73326946670791</v>
      </c>
    </row>
    <row r="55" spans="1:17" s="7" customFormat="1">
      <c r="A55" s="7">
        <v>50</v>
      </c>
      <c r="B55" s="7" t="s">
        <v>235</v>
      </c>
      <c r="C55" s="7" t="s">
        <v>261</v>
      </c>
      <c r="D55" s="7" t="s">
        <v>89</v>
      </c>
      <c r="E55" s="8">
        <v>161.11948767908899</v>
      </c>
      <c r="F55" s="8">
        <v>162.53553545546299</v>
      </c>
      <c r="G55" s="9">
        <v>1.0087888051083829</v>
      </c>
      <c r="H55" s="9" t="s">
        <v>168</v>
      </c>
      <c r="I55" s="10">
        <v>3.9527062490847231</v>
      </c>
      <c r="J55" s="10">
        <v>4.733669094338102E-2</v>
      </c>
      <c r="K55" s="10">
        <v>9.0864366715607506E-2</v>
      </c>
      <c r="L55" s="10">
        <v>1.7381846926304173E-3</v>
      </c>
      <c r="M55" s="8">
        <v>1453.8834713969347</v>
      </c>
      <c r="N55" s="8">
        <v>15.587620965728092</v>
      </c>
      <c r="O55" s="8">
        <v>1442.9045990155616</v>
      </c>
      <c r="P55" s="8">
        <v>36.447293094428858</v>
      </c>
      <c r="Q55" s="11">
        <v>-0.76088692134348701</v>
      </c>
    </row>
    <row r="56" spans="1:17" s="7" customFormat="1">
      <c r="A56" s="7">
        <v>51</v>
      </c>
      <c r="B56" s="7" t="s">
        <v>235</v>
      </c>
      <c r="C56" s="7" t="s">
        <v>213</v>
      </c>
      <c r="D56" s="7" t="s">
        <v>89</v>
      </c>
      <c r="E56" s="8">
        <v>436.34384172239402</v>
      </c>
      <c r="F56" s="8">
        <v>692.13584564705604</v>
      </c>
      <c r="G56" s="9">
        <v>1.5862166013732795</v>
      </c>
      <c r="H56" s="9" t="s">
        <v>168</v>
      </c>
      <c r="I56" s="10">
        <v>3.9229527274072526</v>
      </c>
      <c r="J56" s="10">
        <v>4.7278569857287518E-2</v>
      </c>
      <c r="K56" s="10">
        <v>9.0687610797283241E-2</v>
      </c>
      <c r="L56" s="10">
        <v>1.403123276405087E-3</v>
      </c>
      <c r="M56" s="8">
        <v>1463.7478246096248</v>
      </c>
      <c r="N56" s="8">
        <v>15.781368605753983</v>
      </c>
      <c r="O56" s="8">
        <v>1439.1937307364315</v>
      </c>
      <c r="P56" s="8">
        <v>29.493737019332247</v>
      </c>
      <c r="Q56" s="11">
        <v>-1.7061006693399827</v>
      </c>
    </row>
    <row r="57" spans="1:17" s="3" customFormat="1">
      <c r="A57" s="3">
        <v>52</v>
      </c>
      <c r="B57" s="3" t="s">
        <v>235</v>
      </c>
      <c r="C57" s="3" t="s">
        <v>257</v>
      </c>
      <c r="D57" s="3" t="s">
        <v>87</v>
      </c>
      <c r="E57" s="4">
        <v>460.67153426458401</v>
      </c>
      <c r="F57" s="4">
        <v>415.70970192032701</v>
      </c>
      <c r="G57" s="2">
        <v>0.90239936918170105</v>
      </c>
      <c r="H57" s="2" t="s">
        <v>168</v>
      </c>
      <c r="I57" s="5">
        <v>4.4801113196864906</v>
      </c>
      <c r="J57" s="5">
        <v>5.0244254812521892E-2</v>
      </c>
      <c r="K57" s="5">
        <v>8.9066299530506265E-2</v>
      </c>
      <c r="L57" s="5">
        <v>1.4096118100548568E-3</v>
      </c>
      <c r="M57" s="4">
        <v>1298.8075442547308</v>
      </c>
      <c r="N57" s="4">
        <v>13.192497950938559</v>
      </c>
      <c r="O57" s="4">
        <v>1404.7244647579048</v>
      </c>
      <c r="P57" s="4">
        <v>30.311859621267551</v>
      </c>
      <c r="Q57" s="6">
        <v>7.5400495371473486</v>
      </c>
    </row>
    <row r="58" spans="1:17" s="3" customFormat="1">
      <c r="A58" s="3">
        <v>53</v>
      </c>
      <c r="B58" s="3" t="s">
        <v>235</v>
      </c>
      <c r="C58" s="3" t="s">
        <v>259</v>
      </c>
      <c r="D58" s="3" t="s">
        <v>87</v>
      </c>
      <c r="E58" s="4">
        <v>200.809019146851</v>
      </c>
      <c r="F58" s="4">
        <v>165.74483394720599</v>
      </c>
      <c r="G58" s="2">
        <v>0.82538540674807692</v>
      </c>
      <c r="H58" s="2">
        <v>0.74831680673660417</v>
      </c>
      <c r="I58" s="5">
        <v>4.7628602245987492</v>
      </c>
      <c r="J58" s="5">
        <v>6.9522824245595652E-2</v>
      </c>
      <c r="K58" s="5">
        <v>8.7171997352875785E-2</v>
      </c>
      <c r="L58" s="5">
        <v>1.7554739440958735E-3</v>
      </c>
      <c r="M58" s="4">
        <v>1228.5933468266292</v>
      </c>
      <c r="N58" s="4">
        <v>16.328286723051747</v>
      </c>
      <c r="O58" s="4">
        <v>1363.4333672455957</v>
      </c>
      <c r="P58" s="4">
        <v>38.789854271017248</v>
      </c>
      <c r="Q58" s="6">
        <v>9.8897403905678214</v>
      </c>
    </row>
    <row r="59" spans="1:17" s="3" customFormat="1">
      <c r="A59" s="3">
        <v>54</v>
      </c>
      <c r="B59" s="3" t="s">
        <v>235</v>
      </c>
      <c r="C59" s="3" t="s">
        <v>211</v>
      </c>
      <c r="D59" s="3" t="s">
        <v>87</v>
      </c>
      <c r="E59" s="4">
        <v>360.60006048112001</v>
      </c>
      <c r="F59" s="4">
        <v>428.29934516721602</v>
      </c>
      <c r="G59" s="2">
        <v>1.1877406359715255</v>
      </c>
      <c r="H59" s="2" t="s">
        <v>168</v>
      </c>
      <c r="I59" s="5">
        <v>4.7502390651877704</v>
      </c>
      <c r="J59" s="5">
        <v>6.1183218957532197E-2</v>
      </c>
      <c r="K59" s="5">
        <v>8.5626507482154987E-2</v>
      </c>
      <c r="L59" s="5">
        <v>1.4507884634136405E-3</v>
      </c>
      <c r="M59" s="4">
        <v>1231.5647652286591</v>
      </c>
      <c r="N59" s="4">
        <v>14.439424570012193</v>
      </c>
      <c r="O59" s="4">
        <v>1328.8941970521939</v>
      </c>
      <c r="P59" s="4">
        <v>32.793474816273275</v>
      </c>
      <c r="Q59" s="6">
        <v>7.3240918682190692</v>
      </c>
    </row>
    <row r="60" spans="1:17" s="3" customFormat="1">
      <c r="A60" s="3">
        <v>55</v>
      </c>
      <c r="B60" s="3" t="s">
        <v>235</v>
      </c>
      <c r="C60" s="3" t="s">
        <v>258</v>
      </c>
      <c r="D60" s="3" t="s">
        <v>87</v>
      </c>
      <c r="E60" s="4">
        <v>452.07926333877401</v>
      </c>
      <c r="F60" s="4">
        <v>476.64367486064202</v>
      </c>
      <c r="G60" s="2">
        <v>1.0543365146643768</v>
      </c>
      <c r="H60" s="2">
        <v>0.67702905856644735</v>
      </c>
      <c r="I60" s="5">
        <v>4.7500042141535443</v>
      </c>
      <c r="J60" s="5">
        <v>4.9980006550075229E-2</v>
      </c>
      <c r="K60" s="5">
        <v>8.8365077263979366E-2</v>
      </c>
      <c r="L60" s="5">
        <v>1.2532007706590176E-3</v>
      </c>
      <c r="M60" s="4">
        <v>1231.6201931918315</v>
      </c>
      <c r="N60" s="4">
        <v>11.796491009729834</v>
      </c>
      <c r="O60" s="4">
        <v>1389.5701584895266</v>
      </c>
      <c r="P60" s="4">
        <v>27.218949479441179</v>
      </c>
      <c r="Q60" s="6">
        <v>11.366821914870997</v>
      </c>
    </row>
    <row r="61" spans="1:17" s="1" customFormat="1">
      <c r="A61" s="3">
        <v>56</v>
      </c>
      <c r="B61" s="3" t="s">
        <v>235</v>
      </c>
      <c r="C61" s="3" t="s">
        <v>205</v>
      </c>
      <c r="D61" s="3" t="s">
        <v>87</v>
      </c>
      <c r="E61" s="4">
        <v>173.08028880513299</v>
      </c>
      <c r="F61" s="4">
        <v>211.68173582162501</v>
      </c>
      <c r="G61" s="2">
        <v>1.2230262456977552</v>
      </c>
      <c r="H61" s="2" t="s">
        <v>168</v>
      </c>
      <c r="I61" s="5">
        <v>4.5216008664312612</v>
      </c>
      <c r="J61" s="5">
        <v>5.3504179893251756E-2</v>
      </c>
      <c r="K61" s="5">
        <v>8.8988316266946185E-2</v>
      </c>
      <c r="L61" s="5">
        <v>1.7900976671135567E-3</v>
      </c>
      <c r="M61" s="4">
        <v>1288.0046746155472</v>
      </c>
      <c r="N61" s="4">
        <v>13.814950987906627</v>
      </c>
      <c r="O61" s="4">
        <v>1403.0466088846426</v>
      </c>
      <c r="P61" s="4">
        <v>38.536316927320463</v>
      </c>
      <c r="Q61" s="6">
        <v>8.1994378191433341</v>
      </c>
    </row>
    <row r="62" spans="1:17" s="1" customFormat="1">
      <c r="A62" s="3">
        <v>57</v>
      </c>
      <c r="B62" s="3" t="s">
        <v>235</v>
      </c>
      <c r="C62" s="3" t="s">
        <v>209</v>
      </c>
      <c r="D62" s="3" t="s">
        <v>87</v>
      </c>
      <c r="E62" s="4">
        <v>417.48554537657401</v>
      </c>
      <c r="F62" s="4">
        <v>388.97067322236097</v>
      </c>
      <c r="G62" s="2">
        <v>0.93169854029678445</v>
      </c>
      <c r="H62" s="2" t="s">
        <v>168</v>
      </c>
      <c r="I62" s="5">
        <v>4.5078616892252423</v>
      </c>
      <c r="J62" s="5">
        <v>6.1423938689219214E-2</v>
      </c>
      <c r="K62" s="5">
        <v>8.6870245126616938E-2</v>
      </c>
      <c r="L62" s="5">
        <v>1.3448196517421664E-3</v>
      </c>
      <c r="M62" s="4">
        <v>1291.5619992844911</v>
      </c>
      <c r="N62" s="4">
        <v>15.947886800497827</v>
      </c>
      <c r="O62" s="4">
        <v>1356.7510293834332</v>
      </c>
      <c r="P62" s="4">
        <v>29.846730703443452</v>
      </c>
      <c r="Q62" s="6">
        <v>4.8047894335165413</v>
      </c>
    </row>
    <row r="63" spans="1:17" s="7" customFormat="1">
      <c r="A63" s="3">
        <v>58</v>
      </c>
      <c r="B63" s="3" t="s">
        <v>235</v>
      </c>
      <c r="C63" s="3" t="s">
        <v>216</v>
      </c>
      <c r="D63" s="3" t="s">
        <v>87</v>
      </c>
      <c r="E63" s="4">
        <v>147.90377474624901</v>
      </c>
      <c r="F63" s="4">
        <v>202.534297388368</v>
      </c>
      <c r="G63" s="2">
        <v>1.3693653034606168</v>
      </c>
      <c r="H63" s="2" t="s">
        <v>168</v>
      </c>
      <c r="I63" s="5">
        <v>4.4548940451257231</v>
      </c>
      <c r="J63" s="5">
        <v>5.5027751615972273E-2</v>
      </c>
      <c r="K63" s="5">
        <v>8.7260936941683659E-2</v>
      </c>
      <c r="L63" s="5">
        <v>1.8497463665107261E-3</v>
      </c>
      <c r="M63" s="4">
        <v>1305.4628098373446</v>
      </c>
      <c r="N63" s="4">
        <v>14.59745070977533</v>
      </c>
      <c r="O63" s="4">
        <v>1365.3973526660848</v>
      </c>
      <c r="P63" s="4">
        <v>40.820165187721635</v>
      </c>
      <c r="Q63" s="6">
        <v>4.3895312021596906</v>
      </c>
    </row>
    <row r="64" spans="1:17" s="7" customFormat="1">
      <c r="A64" s="3">
        <v>59</v>
      </c>
      <c r="B64" s="3" t="s">
        <v>235</v>
      </c>
      <c r="C64" s="3" t="s">
        <v>203</v>
      </c>
      <c r="D64" s="3" t="s">
        <v>87</v>
      </c>
      <c r="E64" s="4">
        <v>343.90415245219799</v>
      </c>
      <c r="F64" s="4">
        <v>861.37018135483902</v>
      </c>
      <c r="G64" s="2">
        <v>2.5046809560537882</v>
      </c>
      <c r="H64" s="2">
        <v>2.0630439945405143</v>
      </c>
      <c r="I64" s="5">
        <v>4.3738461193997216</v>
      </c>
      <c r="J64" s="5">
        <v>4.9333331864025415E-2</v>
      </c>
      <c r="K64" s="5">
        <v>0.10352082889712254</v>
      </c>
      <c r="L64" s="5">
        <v>2.5443520303493803E-3</v>
      </c>
      <c r="M64" s="4">
        <v>1327.3239943359538</v>
      </c>
      <c r="N64" s="4">
        <v>13.530397796744637</v>
      </c>
      <c r="O64" s="4">
        <v>1687.3534906999043</v>
      </c>
      <c r="P64" s="4">
        <v>45.349169971586669</v>
      </c>
      <c r="Q64" s="6">
        <v>21.336933745555143</v>
      </c>
    </row>
    <row r="65" spans="1:17" s="7" customFormat="1">
      <c r="A65" s="3">
        <v>60</v>
      </c>
      <c r="B65" s="3" t="s">
        <v>235</v>
      </c>
      <c r="C65" s="3" t="s">
        <v>214</v>
      </c>
      <c r="D65" s="3" t="s">
        <v>87</v>
      </c>
      <c r="E65" s="4">
        <v>390.07403066641598</v>
      </c>
      <c r="F65" s="4">
        <v>672.68897354044896</v>
      </c>
      <c r="G65" s="2">
        <v>1.7245161704079706</v>
      </c>
      <c r="H65" s="2">
        <v>0.37304415442132033</v>
      </c>
      <c r="I65" s="5">
        <v>4.3401107350878956</v>
      </c>
      <c r="J65" s="5">
        <v>4.7214934803091253E-2</v>
      </c>
      <c r="K65" s="5">
        <v>8.7984269698629936E-2</v>
      </c>
      <c r="L65" s="5">
        <v>1.356693218456796E-3</v>
      </c>
      <c r="M65" s="4">
        <v>1336.6415914966633</v>
      </c>
      <c r="N65" s="4">
        <v>13.132491468971921</v>
      </c>
      <c r="O65" s="4">
        <v>1381.2765785801037</v>
      </c>
      <c r="P65" s="4">
        <v>29.62816716490611</v>
      </c>
      <c r="Q65" s="6">
        <v>3.2314300970283103</v>
      </c>
    </row>
    <row r="66" spans="1:17" s="7" customFormat="1">
      <c r="A66" s="3">
        <v>61</v>
      </c>
      <c r="B66" s="3" t="s">
        <v>235</v>
      </c>
      <c r="C66" s="3" t="s">
        <v>204</v>
      </c>
      <c r="D66" s="3" t="s">
        <v>87</v>
      </c>
      <c r="E66" s="4">
        <v>703.88389458004394</v>
      </c>
      <c r="F66" s="4">
        <v>1604.9508362357899</v>
      </c>
      <c r="G66" s="2">
        <v>2.2801357561865325</v>
      </c>
      <c r="H66" s="2">
        <v>0.21413368357035001</v>
      </c>
      <c r="I66" s="5">
        <v>4.1545123645393112</v>
      </c>
      <c r="J66" s="5">
        <v>4.6165317982223064E-2</v>
      </c>
      <c r="K66" s="5">
        <v>9.0692254954779686E-2</v>
      </c>
      <c r="L66" s="5">
        <v>1.486475646775829E-3</v>
      </c>
      <c r="M66" s="4">
        <v>1390.3462242608787</v>
      </c>
      <c r="N66" s="4">
        <v>13.897192330639882</v>
      </c>
      <c r="O66" s="4">
        <v>1439.2913480636212</v>
      </c>
      <c r="P66" s="4">
        <v>31.243794300662643</v>
      </c>
      <c r="Q66" s="6">
        <v>3.4006404518856996</v>
      </c>
    </row>
    <row r="67" spans="1:17" s="88" customFormat="1">
      <c r="A67" s="88">
        <v>68</v>
      </c>
      <c r="B67" s="88" t="s">
        <v>232</v>
      </c>
      <c r="C67" s="88" t="s">
        <v>170</v>
      </c>
      <c r="D67" s="88" t="s">
        <v>284</v>
      </c>
      <c r="E67" s="89">
        <v>307.08551796226101</v>
      </c>
      <c r="F67" s="89">
        <v>1.6726588327793399</v>
      </c>
      <c r="G67" s="90">
        <v>5.4468828223442952E-3</v>
      </c>
      <c r="H67" s="90" t="s">
        <v>168</v>
      </c>
      <c r="I67" s="91">
        <v>6.594009900619576</v>
      </c>
      <c r="J67" s="91">
        <v>7.7221587918169507E-2</v>
      </c>
      <c r="K67" s="91">
        <v>7.1421007044087187E-2</v>
      </c>
      <c r="L67" s="91">
        <v>1.4792549102243312E-3</v>
      </c>
      <c r="M67" s="89">
        <v>910.2215596704807</v>
      </c>
      <c r="N67" s="89">
        <v>9.9411476395192153</v>
      </c>
      <c r="O67" s="89">
        <v>968.5697190240802</v>
      </c>
      <c r="P67" s="89">
        <v>42.264945095202307</v>
      </c>
      <c r="Q67" s="92">
        <v>6.024156878700528</v>
      </c>
    </row>
    <row r="68" spans="1:17" s="72" customFormat="1">
      <c r="A68" s="83">
        <v>62</v>
      </c>
      <c r="B68" s="83" t="s">
        <v>232</v>
      </c>
      <c r="C68" s="83" t="s">
        <v>173</v>
      </c>
      <c r="D68" s="83" t="s">
        <v>283</v>
      </c>
      <c r="E68" s="84">
        <v>98.383556946088206</v>
      </c>
      <c r="F68" s="84">
        <v>184.70034430195099</v>
      </c>
      <c r="G68" s="85">
        <v>1.8773497323659714</v>
      </c>
      <c r="H68" s="85" t="s">
        <v>168</v>
      </c>
      <c r="I68" s="86">
        <v>4.3253563442682559</v>
      </c>
      <c r="J68" s="86">
        <v>5.7132075140797274E-2</v>
      </c>
      <c r="K68" s="86">
        <v>8.877869814333092E-2</v>
      </c>
      <c r="L68" s="86">
        <v>2.1860765569026567E-3</v>
      </c>
      <c r="M68" s="84">
        <v>1340.7580966301994</v>
      </c>
      <c r="N68" s="84">
        <v>15.989266032878845</v>
      </c>
      <c r="O68" s="84">
        <v>1398.5273306644442</v>
      </c>
      <c r="P68" s="84">
        <v>47.201158443251074</v>
      </c>
      <c r="Q68" s="87">
        <v>4.1307189904396449</v>
      </c>
    </row>
    <row r="69" spans="1:17" s="72" customFormat="1">
      <c r="A69" s="83">
        <v>63</v>
      </c>
      <c r="B69" s="83" t="s">
        <v>232</v>
      </c>
      <c r="C69" s="83" t="s">
        <v>174</v>
      </c>
      <c r="D69" s="83" t="s">
        <v>283</v>
      </c>
      <c r="E69" s="84">
        <v>154.601070094753</v>
      </c>
      <c r="F69" s="84">
        <v>143.776593788106</v>
      </c>
      <c r="G69" s="85">
        <v>0.92998446711906446</v>
      </c>
      <c r="H69" s="85" t="s">
        <v>168</v>
      </c>
      <c r="I69" s="86">
        <v>4.2372302408723694</v>
      </c>
      <c r="J69" s="86">
        <v>6.7116189789681507E-2</v>
      </c>
      <c r="K69" s="86">
        <v>8.7747649668959024E-2</v>
      </c>
      <c r="L69" s="86">
        <v>3.2155560678677787E-3</v>
      </c>
      <c r="M69" s="84">
        <v>1365.8853691542245</v>
      </c>
      <c r="N69" s="84">
        <v>19.49678906406632</v>
      </c>
      <c r="O69" s="84">
        <v>1376.1003369211662</v>
      </c>
      <c r="P69" s="84">
        <v>70.462717060586897</v>
      </c>
      <c r="Q69" s="87">
        <v>0.74231271462343573</v>
      </c>
    </row>
    <row r="70" spans="1:17" s="7" customFormat="1">
      <c r="A70" s="7">
        <v>64</v>
      </c>
      <c r="B70" s="7" t="s">
        <v>232</v>
      </c>
      <c r="C70" s="7" t="s">
        <v>178</v>
      </c>
      <c r="D70" s="7" t="s">
        <v>88</v>
      </c>
      <c r="E70" s="8">
        <v>131.10779787965299</v>
      </c>
      <c r="F70" s="8">
        <v>84.626641267387498</v>
      </c>
      <c r="G70" s="9">
        <v>0.64547374478113295</v>
      </c>
      <c r="H70" s="9" t="s">
        <v>168</v>
      </c>
      <c r="I70" s="10">
        <v>3.8925453734428888</v>
      </c>
      <c r="J70" s="10">
        <v>5.8932811264476935E-2</v>
      </c>
      <c r="K70" s="10">
        <v>9.5174459635393727E-2</v>
      </c>
      <c r="L70" s="10">
        <v>2.7023526041059036E-3</v>
      </c>
      <c r="M70" s="8">
        <v>1473.9688189241676</v>
      </c>
      <c r="N70" s="8">
        <v>19.948406284664088</v>
      </c>
      <c r="O70" s="8">
        <v>1530.6821018385886</v>
      </c>
      <c r="P70" s="8">
        <v>53.464935847206263</v>
      </c>
      <c r="Q70" s="11">
        <v>3.7050987168595881</v>
      </c>
    </row>
    <row r="71" spans="1:17" s="7" customFormat="1">
      <c r="A71" s="7">
        <v>65</v>
      </c>
      <c r="B71" s="7" t="s">
        <v>232</v>
      </c>
      <c r="C71" s="7" t="s">
        <v>179</v>
      </c>
      <c r="D71" s="7" t="s">
        <v>88</v>
      </c>
      <c r="E71" s="8">
        <v>379.68012997270898</v>
      </c>
      <c r="F71" s="8">
        <v>248.836012930224</v>
      </c>
      <c r="G71" s="9">
        <v>0.65538329052960997</v>
      </c>
      <c r="H71" s="9" t="s">
        <v>168</v>
      </c>
      <c r="I71" s="10">
        <v>3.5510772223201723</v>
      </c>
      <c r="J71" s="10">
        <v>5.9751414542390427E-2</v>
      </c>
      <c r="K71" s="10">
        <v>9.8723739401015351E-2</v>
      </c>
      <c r="L71" s="10">
        <v>1.8497334247196866E-3</v>
      </c>
      <c r="M71" s="8">
        <v>1599.4388830610253</v>
      </c>
      <c r="N71" s="8">
        <v>23.833841901994219</v>
      </c>
      <c r="O71" s="8">
        <v>1599.31423103302</v>
      </c>
      <c r="P71" s="8">
        <v>34.963946747390331</v>
      </c>
      <c r="Q71" s="11">
        <v>-7.7940923419935314E-3</v>
      </c>
    </row>
    <row r="72" spans="1:17" s="7" customFormat="1">
      <c r="A72" s="7">
        <v>66</v>
      </c>
      <c r="B72" s="7" t="s">
        <v>232</v>
      </c>
      <c r="C72" s="7" t="s">
        <v>169</v>
      </c>
      <c r="D72" s="7" t="s">
        <v>88</v>
      </c>
      <c r="E72" s="8">
        <v>83.447262400742503</v>
      </c>
      <c r="F72" s="8">
        <v>98.882626173886806</v>
      </c>
      <c r="G72" s="9">
        <v>1.1849714817367929</v>
      </c>
      <c r="H72" s="9">
        <v>1.2082159690442129</v>
      </c>
      <c r="I72" s="10">
        <v>3.1317232575229137</v>
      </c>
      <c r="J72" s="10">
        <v>4.8884229161440619E-2</v>
      </c>
      <c r="K72" s="10">
        <v>0.10616112342885695</v>
      </c>
      <c r="L72" s="10">
        <v>3.0405550475640771E-3</v>
      </c>
      <c r="M72" s="8">
        <v>1786.3733055713847</v>
      </c>
      <c r="N72" s="8">
        <v>24.354232101482808</v>
      </c>
      <c r="O72" s="8">
        <v>1733.6866834506779</v>
      </c>
      <c r="P72" s="8">
        <v>52.537593160137</v>
      </c>
      <c r="Q72" s="11">
        <v>-3.038993298133942</v>
      </c>
    </row>
    <row r="73" spans="1:17" s="7" customFormat="1">
      <c r="A73" s="7">
        <v>67</v>
      </c>
      <c r="B73" s="7" t="s">
        <v>232</v>
      </c>
      <c r="C73" s="7" t="s">
        <v>176</v>
      </c>
      <c r="D73" s="7" t="s">
        <v>88</v>
      </c>
      <c r="E73" s="8">
        <v>33.946542594683201</v>
      </c>
      <c r="F73" s="8">
        <v>71.705751905711494</v>
      </c>
      <c r="G73" s="9">
        <v>2.1123138447961485</v>
      </c>
      <c r="H73" s="9" t="s">
        <v>168</v>
      </c>
      <c r="I73" s="10">
        <v>1.9290389253687013</v>
      </c>
      <c r="J73" s="10">
        <v>3.1519210191802899E-2</v>
      </c>
      <c r="K73" s="10">
        <v>0.18262102995786419</v>
      </c>
      <c r="L73" s="10">
        <v>5.502234569285132E-3</v>
      </c>
      <c r="M73" s="8">
        <v>2692.3606423303654</v>
      </c>
      <c r="N73" s="8">
        <v>35.961011783632784</v>
      </c>
      <c r="O73" s="8">
        <v>2676.0738663758116</v>
      </c>
      <c r="P73" s="8">
        <v>49.858044471045986</v>
      </c>
      <c r="Q73" s="11">
        <v>-0.60860711504241471</v>
      </c>
    </row>
    <row r="74" spans="1:17" s="7" customFormat="1">
      <c r="A74" s="3">
        <v>69</v>
      </c>
      <c r="B74" s="3" t="s">
        <v>232</v>
      </c>
      <c r="C74" s="3" t="s">
        <v>171</v>
      </c>
      <c r="D74" s="3" t="s">
        <v>87</v>
      </c>
      <c r="E74" s="4">
        <v>295.68719526113301</v>
      </c>
      <c r="F74" s="4">
        <v>70.728706852857897</v>
      </c>
      <c r="G74" s="2">
        <v>0.23920111518658962</v>
      </c>
      <c r="H74" s="2">
        <v>1.0414650967193739</v>
      </c>
      <c r="I74" s="5">
        <v>4.1874187391593747</v>
      </c>
      <c r="J74" s="5">
        <v>7.3873414161673215E-2</v>
      </c>
      <c r="K74" s="5">
        <v>0.10016119474734059</v>
      </c>
      <c r="L74" s="5">
        <v>1.6463009163270325E-3</v>
      </c>
      <c r="M74" s="4">
        <v>1380.5107449137677</v>
      </c>
      <c r="N74" s="4">
        <v>21.923523388616445</v>
      </c>
      <c r="O74" s="4">
        <v>1626.2422228460125</v>
      </c>
      <c r="P74" s="4">
        <v>30.565184704063544</v>
      </c>
      <c r="Q74" s="6">
        <v>15.110386047055238</v>
      </c>
    </row>
    <row r="75" spans="1:17" s="7" customFormat="1">
      <c r="A75" s="3">
        <v>70</v>
      </c>
      <c r="B75" s="3" t="s">
        <v>232</v>
      </c>
      <c r="C75" s="3" t="s">
        <v>177</v>
      </c>
      <c r="D75" s="3" t="s">
        <v>87</v>
      </c>
      <c r="E75" s="4">
        <v>213.620703859922</v>
      </c>
      <c r="F75" s="4">
        <v>56.730728570211703</v>
      </c>
      <c r="G75" s="2">
        <v>0.26556755756882006</v>
      </c>
      <c r="H75" s="2" t="s">
        <v>168</v>
      </c>
      <c r="I75" s="5">
        <v>3.8472060187245738</v>
      </c>
      <c r="J75" s="5">
        <v>5.4886005340039512E-2</v>
      </c>
      <c r="K75" s="5">
        <v>9.8351381969795551E-2</v>
      </c>
      <c r="L75" s="5">
        <v>2.7755365133720887E-3</v>
      </c>
      <c r="M75" s="4">
        <v>1489.478065533666</v>
      </c>
      <c r="N75" s="4">
        <v>18.9733562317831</v>
      </c>
      <c r="O75" s="4">
        <v>1592.2593281874006</v>
      </c>
      <c r="P75" s="4">
        <v>52.710646248839019</v>
      </c>
      <c r="Q75" s="6">
        <v>6.4550579691524792</v>
      </c>
    </row>
    <row r="76" spans="1:17" s="7" customFormat="1">
      <c r="A76" s="3">
        <v>71</v>
      </c>
      <c r="B76" s="3" t="s">
        <v>232</v>
      </c>
      <c r="C76" s="3" t="s">
        <v>175</v>
      </c>
      <c r="D76" s="3" t="s">
        <v>87</v>
      </c>
      <c r="E76" s="4">
        <v>40.981469880949497</v>
      </c>
      <c r="F76" s="4">
        <v>52.815637004109</v>
      </c>
      <c r="G76" s="2">
        <v>1.2887687327354915</v>
      </c>
      <c r="H76" s="2" t="s">
        <v>168</v>
      </c>
      <c r="I76" s="5">
        <v>3.769987972004992</v>
      </c>
      <c r="J76" s="5">
        <v>6.8548021351176242E-2</v>
      </c>
      <c r="K76" s="5">
        <v>0.10081247696130434</v>
      </c>
      <c r="L76" s="5">
        <v>3.8874037296495446E-3</v>
      </c>
      <c r="M76" s="4">
        <v>1516.6605788854151</v>
      </c>
      <c r="N76" s="4">
        <v>24.57298886092542</v>
      </c>
      <c r="O76" s="4">
        <v>1638.2854134585461</v>
      </c>
      <c r="P76" s="4">
        <v>71.595959378039595</v>
      </c>
      <c r="Q76" s="6">
        <v>7.4239099960227106</v>
      </c>
    </row>
    <row r="77" spans="1:17" s="7" customFormat="1">
      <c r="A77" s="3">
        <v>72</v>
      </c>
      <c r="B77" s="3" t="s">
        <v>232</v>
      </c>
      <c r="C77" s="3" t="s">
        <v>172</v>
      </c>
      <c r="D77" s="3" t="s">
        <v>87</v>
      </c>
      <c r="E77" s="4">
        <v>248.45331270953</v>
      </c>
      <c r="F77" s="4">
        <v>331.47847412863098</v>
      </c>
      <c r="G77" s="2">
        <v>1.3341680596393044</v>
      </c>
      <c r="H77" s="2" t="s">
        <v>168</v>
      </c>
      <c r="I77" s="5">
        <v>3.2533619948020895</v>
      </c>
      <c r="J77" s="5">
        <v>4.9144245169843809E-2</v>
      </c>
      <c r="K77" s="5">
        <v>0.11086044998202459</v>
      </c>
      <c r="L77" s="5">
        <v>2.6612162203433188E-3</v>
      </c>
      <c r="M77" s="4">
        <v>1727.7731263167566</v>
      </c>
      <c r="N77" s="4">
        <v>22.894331405317075</v>
      </c>
      <c r="O77" s="4">
        <v>1812.750412339406</v>
      </c>
      <c r="P77" s="4">
        <v>43.604729043067735</v>
      </c>
      <c r="Q77" s="6">
        <v>4.6877543341989272</v>
      </c>
    </row>
  </sheetData>
  <sortState xmlns:xlrd2="http://schemas.microsoft.com/office/spreadsheetml/2017/richdata2" ref="A6:R15">
    <sortCondition descending="1" ref="D6"/>
  </sortState>
  <hyperlinks>
    <hyperlink ref="A3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2">
    <pageSetUpPr autoPageBreaks="0"/>
  </sheetPr>
  <dimension ref="A1:N102"/>
  <sheetViews>
    <sheetView workbookViewId="0">
      <selection activeCell="A3" sqref="A3"/>
    </sheetView>
  </sheetViews>
  <sheetFormatPr baseColWidth="10" defaultColWidth="9.1640625" defaultRowHeight="13"/>
  <cols>
    <col min="1" max="1" width="16.5" style="13" customWidth="1"/>
    <col min="2" max="2" width="15.6640625" style="13" bestFit="1" customWidth="1"/>
    <col min="3" max="3" width="16.1640625" style="13" bestFit="1" customWidth="1"/>
    <col min="4" max="4" width="10.5" style="13" bestFit="1" customWidth="1"/>
    <col min="5" max="5" width="7.83203125" style="13" bestFit="1" customWidth="1"/>
    <col min="6" max="6" width="10.83203125" style="13" bestFit="1" customWidth="1"/>
    <col min="7" max="7" width="9.5" style="13" bestFit="1" customWidth="1"/>
    <col min="8" max="8" width="11.1640625" style="13" bestFit="1" customWidth="1"/>
    <col min="9" max="9" width="9.5" style="13" bestFit="1" customWidth="1"/>
    <col min="10" max="10" width="19" style="13" bestFit="1" customWidth="1"/>
    <col min="11" max="11" width="8.5" style="13" bestFit="1" customWidth="1"/>
    <col min="12" max="12" width="20.1640625" style="13" bestFit="1" customWidth="1"/>
    <col min="13" max="13" width="8.5" style="13" bestFit="1" customWidth="1"/>
    <col min="14" max="14" width="9" style="13" bestFit="1" customWidth="1"/>
    <col min="15" max="16384" width="9.1640625" style="13"/>
  </cols>
  <sheetData>
    <row r="1" spans="1:8">
      <c r="A1" s="162" t="s">
        <v>498</v>
      </c>
    </row>
    <row r="2" spans="1:8">
      <c r="A2" s="162" t="s">
        <v>506</v>
      </c>
    </row>
    <row r="3" spans="1:8" ht="15">
      <c r="A3" s="161" t="s">
        <v>476</v>
      </c>
    </row>
    <row r="4" spans="1:8">
      <c r="A4" s="163" t="s">
        <v>504</v>
      </c>
    </row>
    <row r="5" spans="1:8" ht="20">
      <c r="A5" s="36" t="s">
        <v>92</v>
      </c>
    </row>
    <row r="8" spans="1:8" ht="15">
      <c r="A8" s="21" t="s">
        <v>93</v>
      </c>
      <c r="B8" s="22" t="s">
        <v>242</v>
      </c>
      <c r="C8" s="22" t="s">
        <v>80</v>
      </c>
      <c r="D8" s="22" t="s">
        <v>95</v>
      </c>
      <c r="E8" s="37" t="s">
        <v>96</v>
      </c>
      <c r="F8" s="38" t="s">
        <v>97</v>
      </c>
      <c r="H8" s="39" t="s">
        <v>243</v>
      </c>
    </row>
    <row r="9" spans="1:8">
      <c r="A9" s="40" t="s">
        <v>250</v>
      </c>
      <c r="B9" s="40">
        <v>601.9</v>
      </c>
      <c r="C9" s="40">
        <v>1.6</v>
      </c>
      <c r="D9" s="40">
        <v>0.42</v>
      </c>
      <c r="E9" s="42">
        <v>0.98</v>
      </c>
      <c r="F9" s="40" t="s">
        <v>256</v>
      </c>
    </row>
    <row r="10" spans="1:8">
      <c r="A10" s="47" t="s">
        <v>100</v>
      </c>
      <c r="B10" s="43">
        <v>601.95000000000005</v>
      </c>
      <c r="C10" s="56">
        <v>0.4</v>
      </c>
      <c r="D10" s="44" t="s">
        <v>245</v>
      </c>
      <c r="E10" s="45"/>
      <c r="F10" s="46"/>
    </row>
    <row r="11" spans="1:8">
      <c r="A11" s="40">
        <v>91500</v>
      </c>
      <c r="B11" s="40">
        <v>1059.4000000000001</v>
      </c>
      <c r="C11" s="41">
        <v>3.3</v>
      </c>
      <c r="D11" s="40">
        <v>0.75</v>
      </c>
      <c r="E11" s="42">
        <v>0.85</v>
      </c>
      <c r="F11" s="40" t="s">
        <v>256</v>
      </c>
    </row>
    <row r="12" spans="1:8">
      <c r="A12" s="47" t="s">
        <v>100</v>
      </c>
      <c r="B12" s="43">
        <v>1062.4000000000001</v>
      </c>
      <c r="C12" s="43">
        <v>0.4</v>
      </c>
      <c r="D12" s="44" t="s">
        <v>244</v>
      </c>
      <c r="E12" s="45"/>
      <c r="F12" s="46"/>
    </row>
    <row r="13" spans="1:8">
      <c r="A13" s="40" t="s">
        <v>246</v>
      </c>
      <c r="B13" s="40">
        <v>337.6</v>
      </c>
      <c r="C13" s="41">
        <v>1</v>
      </c>
      <c r="D13" s="40">
        <v>1.1000000000000001</v>
      </c>
      <c r="E13" s="42">
        <v>0.35</v>
      </c>
      <c r="F13" s="40" t="s">
        <v>255</v>
      </c>
    </row>
    <row r="14" spans="1:8">
      <c r="A14" s="47" t="s">
        <v>100</v>
      </c>
      <c r="B14" s="43">
        <v>337.13</v>
      </c>
      <c r="C14" s="43">
        <v>0.37</v>
      </c>
      <c r="D14" s="44" t="s">
        <v>248</v>
      </c>
      <c r="E14" s="45"/>
      <c r="F14" s="46"/>
    </row>
    <row r="15" spans="1:8">
      <c r="A15" s="40" t="s">
        <v>254</v>
      </c>
      <c r="B15" s="40">
        <v>3465</v>
      </c>
      <c r="C15" s="40">
        <v>9</v>
      </c>
      <c r="D15" s="40">
        <v>0.03</v>
      </c>
      <c r="E15" s="42">
        <v>1</v>
      </c>
      <c r="F15" s="40" t="s">
        <v>247</v>
      </c>
    </row>
    <row r="16" spans="1:8">
      <c r="A16" s="47" t="s">
        <v>100</v>
      </c>
      <c r="B16" s="43">
        <v>3465.4</v>
      </c>
      <c r="C16" s="43">
        <v>0.6</v>
      </c>
      <c r="D16" s="44" t="s">
        <v>249</v>
      </c>
      <c r="E16" s="46"/>
      <c r="F16" s="46"/>
    </row>
    <row r="17" spans="1:14">
      <c r="A17" s="40" t="s">
        <v>252</v>
      </c>
      <c r="B17" s="40">
        <v>3011</v>
      </c>
      <c r="C17" s="40">
        <v>12</v>
      </c>
      <c r="D17" s="40">
        <v>1.2</v>
      </c>
      <c r="E17" s="42">
        <v>0.27</v>
      </c>
      <c r="F17" s="40" t="s">
        <v>253</v>
      </c>
    </row>
    <row r="18" spans="1:14">
      <c r="A18" s="47" t="s">
        <v>100</v>
      </c>
      <c r="B18" s="56">
        <v>3008.7</v>
      </c>
      <c r="C18" s="43">
        <v>0.72</v>
      </c>
      <c r="D18" s="44" t="s">
        <v>251</v>
      </c>
      <c r="E18" s="46"/>
      <c r="F18" s="46"/>
    </row>
    <row r="21" spans="1:14">
      <c r="A21" s="48"/>
      <c r="B21" s="12"/>
      <c r="C21" s="12"/>
      <c r="D21" s="49"/>
      <c r="E21" s="49"/>
      <c r="F21" s="50"/>
      <c r="G21" s="49"/>
      <c r="H21" s="49"/>
    </row>
    <row r="22" spans="1:14" ht="20">
      <c r="A22" s="36" t="s">
        <v>108</v>
      </c>
      <c r="B22" s="12"/>
      <c r="C22" s="12"/>
      <c r="D22" s="49"/>
      <c r="E22" s="49"/>
      <c r="F22" s="50"/>
      <c r="G22" s="49"/>
      <c r="H22" s="49"/>
    </row>
    <row r="24" spans="1:14" ht="15">
      <c r="A24" s="20" t="s">
        <v>74</v>
      </c>
      <c r="B24" s="20" t="s">
        <v>78</v>
      </c>
      <c r="C24" s="20" t="s">
        <v>79</v>
      </c>
      <c r="D24" s="21" t="s">
        <v>82</v>
      </c>
      <c r="E24" s="20" t="s">
        <v>83</v>
      </c>
      <c r="F24" s="21" t="s">
        <v>81</v>
      </c>
      <c r="G24" s="21" t="s">
        <v>80</v>
      </c>
      <c r="H24" s="22" t="s">
        <v>84</v>
      </c>
      <c r="I24" s="22" t="s">
        <v>80</v>
      </c>
      <c r="J24" s="21" t="s">
        <v>90</v>
      </c>
      <c r="K24" s="21" t="s">
        <v>80</v>
      </c>
      <c r="L24" s="22" t="s">
        <v>85</v>
      </c>
      <c r="M24" s="22" t="s">
        <v>80</v>
      </c>
      <c r="N24" s="21" t="s">
        <v>91</v>
      </c>
    </row>
    <row r="25" spans="1:14">
      <c r="A25" s="13" t="s">
        <v>10</v>
      </c>
      <c r="B25" s="15">
        <v>287.388433869126</v>
      </c>
      <c r="C25" s="15">
        <v>9.5140117373831607</v>
      </c>
      <c r="D25" s="15">
        <v>3.3105061359970225E-2</v>
      </c>
      <c r="E25" s="16" t="s">
        <v>168</v>
      </c>
      <c r="F25" s="33">
        <v>10.242477274706436</v>
      </c>
      <c r="G25" s="33">
        <v>0.11568695325679476</v>
      </c>
      <c r="H25" s="33">
        <v>6.0537154448417937E-2</v>
      </c>
      <c r="I25" s="33">
        <v>1.5236883836124511E-3</v>
      </c>
      <c r="J25" s="15">
        <v>600.52026801512534</v>
      </c>
      <c r="K25" s="15">
        <v>6.4764304764597114</v>
      </c>
      <c r="L25" s="15">
        <v>621.85865958640488</v>
      </c>
      <c r="M25" s="15">
        <v>54.295167468465642</v>
      </c>
      <c r="N25" s="19">
        <v>3.4313893104699393</v>
      </c>
    </row>
    <row r="26" spans="1:14">
      <c r="A26" s="13" t="s">
        <v>11</v>
      </c>
      <c r="B26" s="15">
        <v>286.59301463473901</v>
      </c>
      <c r="C26" s="15">
        <v>9.5175241126692995</v>
      </c>
      <c r="D26" s="15">
        <v>3.3209197805464045E-2</v>
      </c>
      <c r="E26" s="16" t="s">
        <v>168</v>
      </c>
      <c r="F26" s="33">
        <v>10.177521268568343</v>
      </c>
      <c r="G26" s="33">
        <v>0.11899742528304967</v>
      </c>
      <c r="H26" s="33">
        <v>6.0389764370142367E-2</v>
      </c>
      <c r="I26" s="33">
        <v>1.4920398386040078E-3</v>
      </c>
      <c r="J26" s="15">
        <v>604.17882849155751</v>
      </c>
      <c r="K26" s="15">
        <v>6.7432367101528712</v>
      </c>
      <c r="L26" s="15">
        <v>616.59784346795936</v>
      </c>
      <c r="M26" s="15">
        <v>53.343985890502978</v>
      </c>
      <c r="N26" s="19">
        <v>2.0141191066373216</v>
      </c>
    </row>
    <row r="27" spans="1:14">
      <c r="A27" s="13" t="s">
        <v>12</v>
      </c>
      <c r="B27" s="15">
        <v>286.14403503925303</v>
      </c>
      <c r="C27" s="15">
        <v>9.4168339005599098</v>
      </c>
      <c r="D27" s="15">
        <v>3.2909418850084068E-2</v>
      </c>
      <c r="E27" s="16" t="s">
        <v>168</v>
      </c>
      <c r="F27" s="33">
        <v>10.224058925637459</v>
      </c>
      <c r="G27" s="33">
        <v>0.11543684886422638</v>
      </c>
      <c r="H27" s="33">
        <v>6.1181843632798223E-2</v>
      </c>
      <c r="I27" s="33">
        <v>1.7092994662108584E-3</v>
      </c>
      <c r="J27" s="15">
        <v>601.55314535577872</v>
      </c>
      <c r="K27" s="15">
        <v>6.4846946837254222</v>
      </c>
      <c r="L27" s="15">
        <v>644.6667059662343</v>
      </c>
      <c r="M27" s="15">
        <v>60.039153099042913</v>
      </c>
      <c r="N27" s="19">
        <v>6.687728745947326</v>
      </c>
    </row>
    <row r="28" spans="1:14">
      <c r="A28" s="13" t="s">
        <v>13</v>
      </c>
      <c r="B28" s="15">
        <v>288.244957760256</v>
      </c>
      <c r="C28" s="15">
        <v>9.5464947851690294</v>
      </c>
      <c r="D28" s="15">
        <v>3.3119381720838989E-2</v>
      </c>
      <c r="E28" s="16" t="s">
        <v>168</v>
      </c>
      <c r="F28" s="33">
        <v>10.26658802519003</v>
      </c>
      <c r="G28" s="33">
        <v>0.11693726905963732</v>
      </c>
      <c r="H28" s="33">
        <v>5.9607074521209252E-2</v>
      </c>
      <c r="I28" s="33">
        <v>1.72242878647428E-3</v>
      </c>
      <c r="J28" s="15">
        <v>599.17352061750091</v>
      </c>
      <c r="K28" s="15">
        <v>6.5170754851171182</v>
      </c>
      <c r="L28" s="15">
        <v>588.36529273088729</v>
      </c>
      <c r="M28" s="15">
        <v>62.685374512422747</v>
      </c>
      <c r="N28" s="19">
        <v>-1.8369927696529176</v>
      </c>
    </row>
    <row r="29" spans="1:14">
      <c r="A29" s="13" t="s">
        <v>14</v>
      </c>
      <c r="B29" s="15">
        <v>285.51713100215699</v>
      </c>
      <c r="C29" s="15">
        <v>9.4641746981171107</v>
      </c>
      <c r="D29" s="15">
        <v>3.3147484583142622E-2</v>
      </c>
      <c r="E29" s="16" t="s">
        <v>168</v>
      </c>
      <c r="F29" s="33">
        <v>10.170894673019273</v>
      </c>
      <c r="G29" s="33">
        <v>0.12178562418820713</v>
      </c>
      <c r="H29" s="33">
        <v>6.0607922506231635E-2</v>
      </c>
      <c r="I29" s="33">
        <v>1.5033926569529108E-3</v>
      </c>
      <c r="J29" s="15">
        <v>604.55457188316507</v>
      </c>
      <c r="K29" s="15">
        <v>6.9098287519229871</v>
      </c>
      <c r="L29" s="15">
        <v>624.37840878763836</v>
      </c>
      <c r="M29" s="15">
        <v>53.486915829805881</v>
      </c>
      <c r="N29" s="19">
        <v>3.1749715597894288</v>
      </c>
    </row>
    <row r="30" spans="1:14">
      <c r="A30" s="13" t="s">
        <v>15</v>
      </c>
      <c r="B30" s="15">
        <v>287.70940907777401</v>
      </c>
      <c r="C30" s="15">
        <v>9.5524045050631106</v>
      </c>
      <c r="D30" s="15">
        <v>3.3201571459489154E-2</v>
      </c>
      <c r="E30" s="16" t="s">
        <v>168</v>
      </c>
      <c r="F30" s="33">
        <v>10.240941245972431</v>
      </c>
      <c r="G30" s="33">
        <v>0.11697002034460244</v>
      </c>
      <c r="H30" s="33">
        <v>5.9856935209267471E-2</v>
      </c>
      <c r="I30" s="33">
        <v>1.5797540000041525E-3</v>
      </c>
      <c r="J30" s="15">
        <v>600.6062708477491</v>
      </c>
      <c r="K30" s="15">
        <v>6.5501367648100768</v>
      </c>
      <c r="L30" s="15">
        <v>597.43270697905984</v>
      </c>
      <c r="M30" s="15">
        <v>57.165829307733688</v>
      </c>
      <c r="N30" s="19">
        <v>-0.53120022248806864</v>
      </c>
    </row>
    <row r="31" spans="1:14">
      <c r="A31" s="13" t="s">
        <v>16</v>
      </c>
      <c r="B31" s="15">
        <v>286.35270901122402</v>
      </c>
      <c r="C31" s="15">
        <v>9.4688555426889494</v>
      </c>
      <c r="D31" s="15">
        <v>3.3067106560244919E-2</v>
      </c>
      <c r="E31" s="16" t="s">
        <v>168</v>
      </c>
      <c r="F31" s="33">
        <v>10.199177721851363</v>
      </c>
      <c r="G31" s="33">
        <v>0.12484958993656252</v>
      </c>
      <c r="H31" s="33">
        <v>6.0460669000350506E-2</v>
      </c>
      <c r="I31" s="33">
        <v>1.7838483964634335E-3</v>
      </c>
      <c r="J31" s="15">
        <v>602.95411041510431</v>
      </c>
      <c r="K31" s="15">
        <v>7.0461876135588568</v>
      </c>
      <c r="L31" s="15">
        <v>619.13083046482711</v>
      </c>
      <c r="M31" s="15">
        <v>63.675109463234413</v>
      </c>
      <c r="N31" s="19">
        <v>2.6128112595487689</v>
      </c>
    </row>
    <row r="32" spans="1:14">
      <c r="A32" s="13" t="s">
        <v>17</v>
      </c>
      <c r="B32" s="15">
        <v>286.82531705815802</v>
      </c>
      <c r="C32" s="15">
        <v>9.5156297108878505</v>
      </c>
      <c r="D32" s="15">
        <v>3.3175696652183659E-2</v>
      </c>
      <c r="E32" s="16" t="s">
        <v>168</v>
      </c>
      <c r="F32" s="33">
        <v>10.209823170202869</v>
      </c>
      <c r="G32" s="33">
        <v>0.1203753513297133</v>
      </c>
      <c r="H32" s="33">
        <v>6.0486225128825288E-2</v>
      </c>
      <c r="I32" s="33">
        <v>1.7339544372123111E-3</v>
      </c>
      <c r="J32" s="15">
        <v>602.3539076064003</v>
      </c>
      <c r="K32" s="15">
        <v>6.7801445210716906</v>
      </c>
      <c r="L32" s="15">
        <v>620.04280350017689</v>
      </c>
      <c r="M32" s="15">
        <v>61.858559556730896</v>
      </c>
      <c r="N32" s="19">
        <v>2.8528507699664871</v>
      </c>
    </row>
    <row r="33" spans="1:14">
      <c r="A33" s="13" t="s">
        <v>18</v>
      </c>
      <c r="B33" s="15">
        <v>287.49692373584799</v>
      </c>
      <c r="C33" s="15">
        <v>9.5347952464306704</v>
      </c>
      <c r="D33" s="15">
        <v>3.3164860070611521E-2</v>
      </c>
      <c r="E33" s="16" t="s">
        <v>168</v>
      </c>
      <c r="F33" s="33">
        <v>10.281624285048352</v>
      </c>
      <c r="G33" s="33">
        <v>0.12184020262619853</v>
      </c>
      <c r="H33" s="33">
        <v>6.0431070125448842E-2</v>
      </c>
      <c r="I33" s="33">
        <v>1.6963598245821609E-3</v>
      </c>
      <c r="J33" s="15">
        <v>598.33670057712868</v>
      </c>
      <c r="K33" s="15">
        <v>6.7713555128530061</v>
      </c>
      <c r="L33" s="15">
        <v>618.07393605971299</v>
      </c>
      <c r="M33" s="15">
        <v>60.592521378678995</v>
      </c>
      <c r="N33" s="19">
        <v>3.1933453800707543</v>
      </c>
    </row>
    <row r="34" spans="1:14">
      <c r="A34" s="13" t="s">
        <v>19</v>
      </c>
      <c r="B34" s="15">
        <v>285.86758565937703</v>
      </c>
      <c r="C34" s="15">
        <v>9.4440502746823807</v>
      </c>
      <c r="D34" s="15">
        <v>3.3036450260350098E-2</v>
      </c>
      <c r="E34" s="16" t="s">
        <v>168</v>
      </c>
      <c r="F34" s="33">
        <v>10.221536740370109</v>
      </c>
      <c r="G34" s="33">
        <v>0.12009165633753849</v>
      </c>
      <c r="H34" s="33">
        <v>6.0856108812558672E-2</v>
      </c>
      <c r="I34" s="33">
        <v>1.6479105111499876E-3</v>
      </c>
      <c r="J34" s="15">
        <v>601.69486311740809</v>
      </c>
      <c r="K34" s="15">
        <v>6.7493611796052733</v>
      </c>
      <c r="L34" s="15">
        <v>633.18375941001216</v>
      </c>
      <c r="M34" s="15">
        <v>58.30382730449633</v>
      </c>
      <c r="N34" s="19">
        <v>4.9731054886727968</v>
      </c>
    </row>
    <row r="35" spans="1:14">
      <c r="A35" s="13" t="s">
        <v>20</v>
      </c>
      <c r="B35" s="15">
        <v>287.36103937847798</v>
      </c>
      <c r="C35" s="15">
        <v>9.5632958926200509</v>
      </c>
      <c r="D35" s="15">
        <v>3.3279723351864722E-2</v>
      </c>
      <c r="E35" s="16" t="s">
        <v>168</v>
      </c>
      <c r="F35" s="33">
        <v>10.152730808710038</v>
      </c>
      <c r="G35" s="33">
        <v>0.12431436648414447</v>
      </c>
      <c r="H35" s="33">
        <v>6.0664614688670133E-2</v>
      </c>
      <c r="I35" s="33">
        <v>1.6515164525746358E-3</v>
      </c>
      <c r="J35" s="15">
        <v>605.58690735756988</v>
      </c>
      <c r="K35" s="15">
        <v>7.0774304440801075</v>
      </c>
      <c r="L35" s="15">
        <v>626.39409212397857</v>
      </c>
      <c r="M35" s="15">
        <v>58.682158328312923</v>
      </c>
      <c r="N35" s="19">
        <v>3.3217402635225421</v>
      </c>
    </row>
    <row r="36" spans="1:14">
      <c r="A36" s="13" t="s">
        <v>21</v>
      </c>
      <c r="B36" s="15">
        <v>287.112847252037</v>
      </c>
      <c r="C36" s="15">
        <v>9.5148129694156101</v>
      </c>
      <c r="D36" s="15">
        <v>3.313962806082027E-2</v>
      </c>
      <c r="E36" s="16" t="s">
        <v>168</v>
      </c>
      <c r="F36" s="33">
        <v>10.179654612124379</v>
      </c>
      <c r="G36" s="33">
        <v>0.12138247940366177</v>
      </c>
      <c r="H36" s="33">
        <v>5.9674926716074383E-2</v>
      </c>
      <c r="I36" s="33">
        <v>1.6884102763852576E-3</v>
      </c>
      <c r="J36" s="15">
        <v>604.05796238587538</v>
      </c>
      <c r="K36" s="15">
        <v>6.8756370790342771</v>
      </c>
      <c r="L36" s="15">
        <v>590.83276190327604</v>
      </c>
      <c r="M36" s="15">
        <v>61.352007298873914</v>
      </c>
      <c r="N36" s="19">
        <v>-2.2383999898713163</v>
      </c>
    </row>
    <row r="37" spans="1:14">
      <c r="A37" s="13" t="s">
        <v>22</v>
      </c>
      <c r="B37" s="15">
        <v>286.85619467552601</v>
      </c>
      <c r="C37" s="15">
        <v>9.4911140022364204</v>
      </c>
      <c r="D37" s="15">
        <v>3.3086662161757326E-2</v>
      </c>
      <c r="E37" s="16" t="s">
        <v>168</v>
      </c>
      <c r="F37" s="33">
        <v>10.183589773825869</v>
      </c>
      <c r="G37" s="33">
        <v>0.11879873214733425</v>
      </c>
      <c r="H37" s="33">
        <v>6.1007702700841611E-2</v>
      </c>
      <c r="I37" s="33">
        <v>1.5878414174744517E-3</v>
      </c>
      <c r="J37" s="15">
        <v>603.83513990193069</v>
      </c>
      <c r="K37" s="15">
        <v>6.7243149139956699</v>
      </c>
      <c r="L37" s="15">
        <v>638.53816649978978</v>
      </c>
      <c r="M37" s="15">
        <v>55.989089635774995</v>
      </c>
      <c r="N37" s="19">
        <v>5.4347615253896526</v>
      </c>
    </row>
    <row r="38" spans="1:14">
      <c r="A38" s="13" t="s">
        <v>23</v>
      </c>
      <c r="B38" s="15">
        <v>287.183561948109</v>
      </c>
      <c r="C38" s="15">
        <v>9.5281604313431494</v>
      </c>
      <c r="D38" s="15">
        <v>3.3177945028290953E-2</v>
      </c>
      <c r="E38" s="16">
        <v>1.2523972211930579</v>
      </c>
      <c r="F38" s="33">
        <v>10.210514339533404</v>
      </c>
      <c r="G38" s="33">
        <v>0.12642069660763738</v>
      </c>
      <c r="H38" s="33">
        <v>5.9792485926363853E-2</v>
      </c>
      <c r="I38" s="33">
        <v>1.5739817015589543E-3</v>
      </c>
      <c r="J38" s="15">
        <v>602.31498000952593</v>
      </c>
      <c r="K38" s="15">
        <v>7.119728012129201</v>
      </c>
      <c r="L38" s="15">
        <v>595.098797162403</v>
      </c>
      <c r="M38" s="15">
        <v>57.040675435279461</v>
      </c>
      <c r="N38" s="19">
        <v>-1.2126024924822054</v>
      </c>
    </row>
    <row r="39" spans="1:14">
      <c r="A39" s="13" t="s">
        <v>24</v>
      </c>
      <c r="B39" s="15">
        <v>286.46093178097101</v>
      </c>
      <c r="C39" s="15">
        <v>9.4572181467513197</v>
      </c>
      <c r="D39" s="15">
        <v>3.3013989335140263E-2</v>
      </c>
      <c r="E39" s="16" t="s">
        <v>168</v>
      </c>
      <c r="F39" s="33">
        <v>10.292134688398212</v>
      </c>
      <c r="G39" s="33">
        <v>0.12135149781179405</v>
      </c>
      <c r="H39" s="33">
        <v>6.1384509657855246E-2</v>
      </c>
      <c r="I39" s="33">
        <v>1.6169555093641184E-3</v>
      </c>
      <c r="J39" s="15">
        <v>597.75314778408733</v>
      </c>
      <c r="K39" s="15">
        <v>6.7310372475504323</v>
      </c>
      <c r="L39" s="15">
        <v>651.76940163038046</v>
      </c>
      <c r="M39" s="15">
        <v>56.541427441783512</v>
      </c>
      <c r="N39" s="19">
        <v>8.2876326675006808</v>
      </c>
    </row>
    <row r="40" spans="1:14">
      <c r="A40" s="13" t="s">
        <v>25</v>
      </c>
      <c r="B40" s="15">
        <v>287.43092724427299</v>
      </c>
      <c r="C40" s="15">
        <v>9.5696215492624592</v>
      </c>
      <c r="D40" s="15">
        <v>3.329363907012596E-2</v>
      </c>
      <c r="E40" s="16" t="s">
        <v>168</v>
      </c>
      <c r="F40" s="33">
        <v>10.200558529592477</v>
      </c>
      <c r="G40" s="33">
        <v>0.12497917645814874</v>
      </c>
      <c r="H40" s="33">
        <v>5.941544255314541E-2</v>
      </c>
      <c r="I40" s="33">
        <v>1.4597737731278256E-3</v>
      </c>
      <c r="J40" s="15">
        <v>602.87619131026088</v>
      </c>
      <c r="K40" s="15">
        <v>7.0516769024788459</v>
      </c>
      <c r="L40" s="15">
        <v>581.37577547019623</v>
      </c>
      <c r="M40" s="15">
        <v>53.360465589115961</v>
      </c>
      <c r="N40" s="19">
        <v>-3.6981960286659468</v>
      </c>
    </row>
    <row r="41" spans="1:14">
      <c r="A41" s="13" t="s">
        <v>26</v>
      </c>
      <c r="B41" s="15">
        <v>286.768705031244</v>
      </c>
      <c r="C41" s="15">
        <v>9.4883890083869495</v>
      </c>
      <c r="D41" s="15">
        <v>3.3087254089853253E-2</v>
      </c>
      <c r="E41" s="16" t="s">
        <v>168</v>
      </c>
      <c r="F41" s="33">
        <v>10.254580659023819</v>
      </c>
      <c r="G41" s="33">
        <v>0.1201480434616337</v>
      </c>
      <c r="H41" s="33">
        <v>6.1759859647036619E-2</v>
      </c>
      <c r="I41" s="33">
        <v>1.7743541555204688E-3</v>
      </c>
      <c r="J41" s="15">
        <v>599.84345624382001</v>
      </c>
      <c r="K41" s="15">
        <v>6.7110093193532521</v>
      </c>
      <c r="L41" s="15">
        <v>664.84046195976009</v>
      </c>
      <c r="M41" s="15">
        <v>61.535030153130023</v>
      </c>
      <c r="N41" s="19">
        <v>9.7763312305552876</v>
      </c>
    </row>
    <row r="42" spans="1:14">
      <c r="A42" s="13" t="s">
        <v>27</v>
      </c>
      <c r="B42" s="15">
        <v>287.102976368209</v>
      </c>
      <c r="C42" s="15">
        <v>9.5189818388408796</v>
      </c>
      <c r="D42" s="15">
        <v>3.3155287901414178E-2</v>
      </c>
      <c r="E42" s="16" t="s">
        <v>168</v>
      </c>
      <c r="F42" s="33">
        <v>10.200567295060496</v>
      </c>
      <c r="G42" s="33">
        <v>0.12805064882083972</v>
      </c>
      <c r="H42" s="33">
        <v>6.000911346052127E-2</v>
      </c>
      <c r="I42" s="33">
        <v>1.5213099477306372E-3</v>
      </c>
      <c r="J42" s="15">
        <v>602.87569673848748</v>
      </c>
      <c r="K42" s="15">
        <v>7.2249662988215277</v>
      </c>
      <c r="L42" s="15">
        <v>602.92998852333881</v>
      </c>
      <c r="M42" s="15">
        <v>54.860756189914603</v>
      </c>
      <c r="N42" s="19">
        <v>9.0046582330890676E-3</v>
      </c>
    </row>
    <row r="43" spans="1:14" ht="15">
      <c r="A43" s="20" t="s">
        <v>74</v>
      </c>
      <c r="B43" s="20" t="s">
        <v>78</v>
      </c>
      <c r="C43" s="20" t="s">
        <v>79</v>
      </c>
      <c r="D43" s="21" t="s">
        <v>82</v>
      </c>
      <c r="E43" s="20" t="s">
        <v>83</v>
      </c>
      <c r="F43" s="21" t="s">
        <v>81</v>
      </c>
      <c r="G43" s="21" t="s">
        <v>80</v>
      </c>
      <c r="H43" s="22" t="s">
        <v>84</v>
      </c>
      <c r="I43" s="22" t="s">
        <v>80</v>
      </c>
      <c r="J43" s="21" t="s">
        <v>90</v>
      </c>
      <c r="K43" s="21" t="s">
        <v>80</v>
      </c>
      <c r="L43" s="22" t="s">
        <v>85</v>
      </c>
      <c r="M43" s="22" t="s">
        <v>80</v>
      </c>
      <c r="N43" s="21" t="s">
        <v>91</v>
      </c>
    </row>
    <row r="44" spans="1:14">
      <c r="A44" s="13" t="s">
        <v>56</v>
      </c>
      <c r="B44" s="15">
        <v>52.232476101653297</v>
      </c>
      <c r="C44" s="15">
        <v>27.174038018306199</v>
      </c>
      <c r="D44" s="15">
        <v>0.52025176760567293</v>
      </c>
      <c r="E44" s="16" t="s">
        <v>168</v>
      </c>
      <c r="F44" s="33">
        <v>5.5800418858762173</v>
      </c>
      <c r="G44" s="33">
        <v>8.1637887952635796E-2</v>
      </c>
      <c r="H44" s="33">
        <v>7.6762928164871236E-2</v>
      </c>
      <c r="I44" s="33">
        <v>3.0463620408859469E-3</v>
      </c>
      <c r="J44" s="15">
        <v>1062.6580380800817</v>
      </c>
      <c r="K44" s="15">
        <v>14.333246329423446</v>
      </c>
      <c r="L44" s="15">
        <v>1114.1396677641542</v>
      </c>
      <c r="M44" s="15">
        <v>79.223975391359659</v>
      </c>
      <c r="N44" s="19">
        <v>4.6207518835933152</v>
      </c>
    </row>
    <row r="45" spans="1:14">
      <c r="A45" s="13" t="s">
        <v>57</v>
      </c>
      <c r="B45" s="15">
        <v>56.0513644102668</v>
      </c>
      <c r="C45" s="15">
        <v>28.651811626862099</v>
      </c>
      <c r="D45" s="15">
        <v>0.51117063658157824</v>
      </c>
      <c r="E45" s="16" t="s">
        <v>168</v>
      </c>
      <c r="F45" s="33">
        <v>5.6115545488831975</v>
      </c>
      <c r="G45" s="33">
        <v>8.4060695203790878E-2</v>
      </c>
      <c r="H45" s="33">
        <v>7.6802431932881624E-2</v>
      </c>
      <c r="I45" s="33">
        <v>2.4582233780856377E-3</v>
      </c>
      <c r="J45" s="15">
        <v>1057.1540580216422</v>
      </c>
      <c r="K45" s="15">
        <v>14.605793346616565</v>
      </c>
      <c r="L45" s="15">
        <v>1115.1666640914168</v>
      </c>
      <c r="M45" s="15">
        <v>63.886188504279907</v>
      </c>
      <c r="N45" s="19">
        <v>5.2021467227986458</v>
      </c>
    </row>
    <row r="46" spans="1:14">
      <c r="A46" s="13" t="s">
        <v>58</v>
      </c>
      <c r="B46" s="15">
        <v>54.123429253131903</v>
      </c>
      <c r="C46" s="15">
        <v>27.994069354192401</v>
      </c>
      <c r="D46" s="15">
        <v>0.51722645332146056</v>
      </c>
      <c r="E46" s="16" t="s">
        <v>168</v>
      </c>
      <c r="F46" s="33">
        <v>5.5911398338316731</v>
      </c>
      <c r="G46" s="33">
        <v>8.2792471899513331E-2</v>
      </c>
      <c r="H46" s="33">
        <v>7.3649570835465125E-2</v>
      </c>
      <c r="I46" s="33">
        <v>2.5917987683719097E-3</v>
      </c>
      <c r="J46" s="15">
        <v>1060.7131375738481</v>
      </c>
      <c r="K46" s="15">
        <v>14.482679035277556</v>
      </c>
      <c r="L46" s="15">
        <v>1030.9720390553064</v>
      </c>
      <c r="M46" s="15">
        <v>71.131745917333518</v>
      </c>
      <c r="N46" s="19">
        <v>-2.8847628637721296</v>
      </c>
    </row>
    <row r="47" spans="1:14">
      <c r="A47" s="13" t="s">
        <v>59</v>
      </c>
      <c r="B47" s="15">
        <v>54.673997370817098</v>
      </c>
      <c r="C47" s="15">
        <v>28.503347788428801</v>
      </c>
      <c r="D47" s="15">
        <v>0.52133279363331875</v>
      </c>
      <c r="E47" s="16" t="s">
        <v>168</v>
      </c>
      <c r="F47" s="33">
        <v>5.6525597795929281</v>
      </c>
      <c r="G47" s="33">
        <v>7.261379598084336E-2</v>
      </c>
      <c r="H47" s="33">
        <v>7.6458000917948521E-2</v>
      </c>
      <c r="I47" s="33">
        <v>2.646752314052704E-3</v>
      </c>
      <c r="J47" s="15">
        <v>1050.0770924748003</v>
      </c>
      <c r="K47" s="15">
        <v>12.448124869819935</v>
      </c>
      <c r="L47" s="15">
        <v>1106.1892276079775</v>
      </c>
      <c r="M47" s="15">
        <v>69.187695056290835</v>
      </c>
      <c r="N47" s="19">
        <v>5.0725620655802253</v>
      </c>
    </row>
    <row r="48" spans="1:14">
      <c r="A48" s="13" t="s">
        <v>60</v>
      </c>
      <c r="B48" s="15">
        <v>55.068936641462599</v>
      </c>
      <c r="C48" s="15">
        <v>28.488134287445099</v>
      </c>
      <c r="D48" s="15">
        <v>0.51731767535158402</v>
      </c>
      <c r="E48" s="16" t="s">
        <v>168</v>
      </c>
      <c r="F48" s="33">
        <v>5.6188890426480986</v>
      </c>
      <c r="G48" s="33">
        <v>7.5151253895428538E-2</v>
      </c>
      <c r="H48" s="33">
        <v>7.6094433371615491E-2</v>
      </c>
      <c r="I48" s="33">
        <v>3.0676696852567566E-3</v>
      </c>
      <c r="J48" s="15">
        <v>1055.8812081506535</v>
      </c>
      <c r="K48" s="15">
        <v>13.026251860722596</v>
      </c>
      <c r="L48" s="15">
        <v>1096.655940206291</v>
      </c>
      <c r="M48" s="15">
        <v>80.688070566276124</v>
      </c>
      <c r="N48" s="19">
        <v>3.7180970403504507</v>
      </c>
    </row>
    <row r="49" spans="1:14">
      <c r="A49" s="13" t="s">
        <v>61</v>
      </c>
      <c r="B49" s="15">
        <v>53.197213684003401</v>
      </c>
      <c r="C49" s="15">
        <v>27.707099895011599</v>
      </c>
      <c r="D49" s="15">
        <v>0.52083742692980983</v>
      </c>
      <c r="E49" s="16" t="s">
        <v>168</v>
      </c>
      <c r="F49" s="33">
        <v>5.6614070512152663</v>
      </c>
      <c r="G49" s="33">
        <v>8.4935700875954229E-2</v>
      </c>
      <c r="H49" s="33">
        <v>7.4324841374433473E-2</v>
      </c>
      <c r="I49" s="33">
        <v>2.8448075629434895E-3</v>
      </c>
      <c r="J49" s="15">
        <v>1048.5626059500714</v>
      </c>
      <c r="K49" s="15">
        <v>14.51840344865218</v>
      </c>
      <c r="L49" s="15">
        <v>1049.3947003096939</v>
      </c>
      <c r="M49" s="15">
        <v>77.151443946888293</v>
      </c>
      <c r="N49" s="19">
        <v>7.9292792252231015E-2</v>
      </c>
    </row>
    <row r="50" spans="1:14">
      <c r="A50" s="13" t="s">
        <v>62</v>
      </c>
      <c r="B50" s="15">
        <v>54.401431356761996</v>
      </c>
      <c r="C50" s="15">
        <v>28.128005070128602</v>
      </c>
      <c r="D50" s="15">
        <v>0.51704531238647899</v>
      </c>
      <c r="E50" s="16" t="s">
        <v>168</v>
      </c>
      <c r="F50" s="33">
        <v>5.5994050324235678</v>
      </c>
      <c r="G50" s="33">
        <v>7.9145832009499262E-2</v>
      </c>
      <c r="H50" s="33">
        <v>7.5127954228145416E-2</v>
      </c>
      <c r="I50" s="33">
        <v>2.9354386177543371E-3</v>
      </c>
      <c r="J50" s="15">
        <v>1059.2693020449997</v>
      </c>
      <c r="K50" s="15">
        <v>13.807029463427284</v>
      </c>
      <c r="L50" s="15">
        <v>1071.0231769039776</v>
      </c>
      <c r="M50" s="15">
        <v>78.503024951605013</v>
      </c>
      <c r="N50" s="19">
        <v>1.0974435579400859</v>
      </c>
    </row>
    <row r="51" spans="1:14">
      <c r="A51" s="13" t="s">
        <v>63</v>
      </c>
      <c r="B51" s="15">
        <v>56.7854917681058</v>
      </c>
      <c r="C51" s="15">
        <v>29.6450541945757</v>
      </c>
      <c r="D51" s="15">
        <v>0.52205331452683079</v>
      </c>
      <c r="E51" s="16" t="s">
        <v>168</v>
      </c>
      <c r="F51" s="33">
        <v>5.5543017734384916</v>
      </c>
      <c r="G51" s="33">
        <v>7.964456217185871E-2</v>
      </c>
      <c r="H51" s="33">
        <v>7.4842702084802953E-2</v>
      </c>
      <c r="I51" s="33">
        <v>2.8864201299746289E-3</v>
      </c>
      <c r="J51" s="15">
        <v>1067.1965933126246</v>
      </c>
      <c r="K51" s="15">
        <v>14.103247332849946</v>
      </c>
      <c r="L51" s="15">
        <v>1063.3757230845818</v>
      </c>
      <c r="M51" s="15">
        <v>77.5751781258855</v>
      </c>
      <c r="N51" s="19">
        <v>-0.35931516444248696</v>
      </c>
    </row>
    <row r="52" spans="1:14">
      <c r="A52" s="13" t="s">
        <v>64</v>
      </c>
      <c r="B52" s="15">
        <v>55.209331655874998</v>
      </c>
      <c r="C52" s="15">
        <v>28.871386737818099</v>
      </c>
      <c r="D52" s="15">
        <v>0.52294396385336073</v>
      </c>
      <c r="E52" s="16" t="s">
        <v>168</v>
      </c>
      <c r="F52" s="33">
        <v>5.5859364245302094</v>
      </c>
      <c r="G52" s="33">
        <v>8.2602528040271003E-2</v>
      </c>
      <c r="H52" s="33">
        <v>7.6343789506692489E-2</v>
      </c>
      <c r="I52" s="33">
        <v>3.0933272243980278E-3</v>
      </c>
      <c r="J52" s="15">
        <v>1061.6241388661001</v>
      </c>
      <c r="K52" s="15">
        <v>14.474339395578909</v>
      </c>
      <c r="L52" s="15">
        <v>1103.2007779230305</v>
      </c>
      <c r="M52" s="15">
        <v>81.018335355401945</v>
      </c>
      <c r="N52" s="19">
        <v>3.7687282214580855</v>
      </c>
    </row>
    <row r="53" spans="1:14">
      <c r="A53" s="13" t="s">
        <v>65</v>
      </c>
      <c r="B53" s="15">
        <v>56.317192668459697</v>
      </c>
      <c r="C53" s="15">
        <v>29.649687488327402</v>
      </c>
      <c r="D53" s="15">
        <v>0.52647665985191472</v>
      </c>
      <c r="E53" s="16" t="s">
        <v>168</v>
      </c>
      <c r="F53" s="33">
        <v>5.6352746307462223</v>
      </c>
      <c r="G53" s="33">
        <v>8.5876141000094136E-2</v>
      </c>
      <c r="H53" s="33">
        <v>7.4606994687726108E-2</v>
      </c>
      <c r="I53" s="33">
        <v>3.0942811602156389E-3</v>
      </c>
      <c r="J53" s="15">
        <v>1053.048671991816</v>
      </c>
      <c r="K53" s="15">
        <v>14.805309846646992</v>
      </c>
      <c r="L53" s="15">
        <v>1057.0278519999745</v>
      </c>
      <c r="M53" s="15">
        <v>83.503910200234643</v>
      </c>
      <c r="N53" s="19">
        <v>0.37644987316365747</v>
      </c>
    </row>
    <row r="54" spans="1:14">
      <c r="A54" s="13" t="s">
        <v>66</v>
      </c>
      <c r="B54" s="15">
        <v>57.165567684932803</v>
      </c>
      <c r="C54" s="15">
        <v>29.018373591978801</v>
      </c>
      <c r="D54" s="15">
        <v>0.50761979224824894</v>
      </c>
      <c r="E54" s="16" t="s">
        <v>168</v>
      </c>
      <c r="F54" s="33">
        <v>5.6351303993946935</v>
      </c>
      <c r="G54" s="33">
        <v>8.6431487164718393E-2</v>
      </c>
      <c r="H54" s="33">
        <v>7.6113254724142584E-2</v>
      </c>
      <c r="I54" s="33">
        <v>2.7607240441676101E-3</v>
      </c>
      <c r="J54" s="15">
        <v>1053.0735384635311</v>
      </c>
      <c r="K54" s="15">
        <v>14.901758882929244</v>
      </c>
      <c r="L54" s="15">
        <v>1097.1509136211246</v>
      </c>
      <c r="M54" s="15">
        <v>72.591263120574396</v>
      </c>
      <c r="N54" s="19">
        <v>4.0174395892463837</v>
      </c>
    </row>
    <row r="55" spans="1:14">
      <c r="A55" s="13" t="s">
        <v>67</v>
      </c>
      <c r="B55" s="15">
        <v>55.882276335781199</v>
      </c>
      <c r="C55" s="15">
        <v>28.654639561638799</v>
      </c>
      <c r="D55" s="15">
        <v>0.51276793718031399</v>
      </c>
      <c r="E55" s="16" t="s">
        <v>168</v>
      </c>
      <c r="F55" s="33">
        <v>5.6229080257355877</v>
      </c>
      <c r="G55" s="33">
        <v>7.6582040369731208E-2</v>
      </c>
      <c r="H55" s="33">
        <v>7.7147736498504024E-2</v>
      </c>
      <c r="I55" s="33">
        <v>2.9606275121583001E-3</v>
      </c>
      <c r="J55" s="15">
        <v>1055.1850438423639</v>
      </c>
      <c r="K55" s="15">
        <v>13.256718887557099</v>
      </c>
      <c r="L55" s="15">
        <v>1124.1146645937424</v>
      </c>
      <c r="M55" s="15">
        <v>76.497370223280797</v>
      </c>
      <c r="N55" s="19">
        <v>6.1319029919683326</v>
      </c>
    </row>
    <row r="56" spans="1:14">
      <c r="A56" s="13" t="s">
        <v>68</v>
      </c>
      <c r="B56" s="15">
        <v>55.617734672186103</v>
      </c>
      <c r="C56" s="15">
        <v>28.921543126987899</v>
      </c>
      <c r="D56" s="15">
        <v>0.52000577329251219</v>
      </c>
      <c r="E56" s="16">
        <v>2.9711737923605042</v>
      </c>
      <c r="F56" s="33">
        <v>5.5775755291917388</v>
      </c>
      <c r="G56" s="33">
        <v>7.9217182875574846E-2</v>
      </c>
      <c r="H56" s="33">
        <v>7.5499674211998311E-2</v>
      </c>
      <c r="I56" s="33">
        <v>2.6009679118066363E-3</v>
      </c>
      <c r="J56" s="15">
        <v>1063.0912350193298</v>
      </c>
      <c r="K56" s="15">
        <v>13.919606900195845</v>
      </c>
      <c r="L56" s="15">
        <v>1080.9322987097771</v>
      </c>
      <c r="M56" s="15">
        <v>69.113255564571929</v>
      </c>
      <c r="N56" s="19">
        <v>1.6505255427877175</v>
      </c>
    </row>
    <row r="57" spans="1:14">
      <c r="A57" s="13" t="s">
        <v>69</v>
      </c>
      <c r="B57" s="15">
        <v>57.219065025125701</v>
      </c>
      <c r="C57" s="15">
        <v>30.1234191513546</v>
      </c>
      <c r="D57" s="15">
        <v>0.52645773114480254</v>
      </c>
      <c r="E57" s="16" t="s">
        <v>168</v>
      </c>
      <c r="F57" s="33">
        <v>5.5308206319496014</v>
      </c>
      <c r="G57" s="33">
        <v>7.8936216225219569E-2</v>
      </c>
      <c r="H57" s="33">
        <v>7.4201952487330303E-2</v>
      </c>
      <c r="I57" s="33">
        <v>2.7054294570030531E-3</v>
      </c>
      <c r="J57" s="15">
        <v>1071.3708657050645</v>
      </c>
      <c r="K57" s="15">
        <v>14.08762787924536</v>
      </c>
      <c r="L57" s="15">
        <v>1046.0583461499182</v>
      </c>
      <c r="M57" s="15">
        <v>73.529947688229598</v>
      </c>
      <c r="N57" s="19">
        <v>-2.4197999708439388</v>
      </c>
    </row>
    <row r="58" spans="1:14">
      <c r="A58" s="13" t="s">
        <v>70</v>
      </c>
      <c r="B58" s="15">
        <v>55.838713348502701</v>
      </c>
      <c r="C58" s="15">
        <v>29.046753303265699</v>
      </c>
      <c r="D58" s="15">
        <v>0.52019023292993871</v>
      </c>
      <c r="E58" s="16" t="s">
        <v>168</v>
      </c>
      <c r="F58" s="33">
        <v>5.6043576437038043</v>
      </c>
      <c r="G58" s="33">
        <v>8.0524383860058488E-2</v>
      </c>
      <c r="H58" s="33">
        <v>7.4879905196026803E-2</v>
      </c>
      <c r="I58" s="33">
        <v>3.0270783651341082E-3</v>
      </c>
      <c r="J58" s="15">
        <v>1058.4060235916922</v>
      </c>
      <c r="K58" s="15">
        <v>14.024580369584442</v>
      </c>
      <c r="L58" s="15">
        <v>1064.3752673271488</v>
      </c>
      <c r="M58" s="15">
        <v>81.302886096219879</v>
      </c>
      <c r="N58" s="19">
        <v>0.56082134926401006</v>
      </c>
    </row>
    <row r="59" spans="1:14">
      <c r="A59" s="13" t="s">
        <v>71</v>
      </c>
      <c r="B59" s="15">
        <v>53.908772094868802</v>
      </c>
      <c r="C59" s="15">
        <v>27.186597682045701</v>
      </c>
      <c r="D59" s="15">
        <v>0.5043074925580322</v>
      </c>
      <c r="E59" s="16" t="s">
        <v>168</v>
      </c>
      <c r="F59" s="33">
        <v>5.630811821547864</v>
      </c>
      <c r="G59" s="33">
        <v>8.2086667922385975E-2</v>
      </c>
      <c r="H59" s="33">
        <v>7.5479486365223974E-2</v>
      </c>
      <c r="I59" s="33">
        <v>3.088798395093443E-3</v>
      </c>
      <c r="J59" s="15">
        <v>1053.8186364385974</v>
      </c>
      <c r="K59" s="15">
        <v>14.172739852193899</v>
      </c>
      <c r="L59" s="15">
        <v>1080.3957714084393</v>
      </c>
      <c r="M59" s="15">
        <v>82.104481469951637</v>
      </c>
      <c r="N59" s="19">
        <v>2.4599443716069911</v>
      </c>
    </row>
    <row r="60" spans="1:14">
      <c r="A60" s="13" t="s">
        <v>72</v>
      </c>
      <c r="B60" s="15">
        <v>55.558236415352802</v>
      </c>
      <c r="C60" s="15">
        <v>27.9866090368456</v>
      </c>
      <c r="D60" s="15">
        <v>0.50373465470750367</v>
      </c>
      <c r="E60" s="16" t="s">
        <v>168</v>
      </c>
      <c r="F60" s="33">
        <v>5.5821010988791659</v>
      </c>
      <c r="G60" s="33">
        <v>7.8029433988685726E-2</v>
      </c>
      <c r="H60" s="33">
        <v>7.4666922248115677E-2</v>
      </c>
      <c r="I60" s="33">
        <v>2.5611122987112046E-3</v>
      </c>
      <c r="J60" s="15">
        <v>1062.29662381055</v>
      </c>
      <c r="K60" s="15">
        <v>13.690366308807597</v>
      </c>
      <c r="L60" s="15">
        <v>1058.6442434416424</v>
      </c>
      <c r="M60" s="15">
        <v>69.043294009443173</v>
      </c>
      <c r="N60" s="19">
        <v>-0.34500545310989356</v>
      </c>
    </row>
    <row r="61" spans="1:14">
      <c r="A61" s="13" t="s">
        <v>73</v>
      </c>
      <c r="B61" s="15">
        <v>53.488747866433997</v>
      </c>
      <c r="C61" s="15">
        <v>27.486631153803501</v>
      </c>
      <c r="D61" s="15">
        <v>0.513876885329976</v>
      </c>
      <c r="E61" s="16" t="s">
        <v>168</v>
      </c>
      <c r="F61" s="33">
        <v>5.5738432210672135</v>
      </c>
      <c r="G61" s="33">
        <v>8.2131198124959101E-2</v>
      </c>
      <c r="H61" s="33">
        <v>7.5460722313290512E-2</v>
      </c>
      <c r="I61" s="33">
        <v>2.9242809402022945E-3</v>
      </c>
      <c r="J61" s="15">
        <v>1063.7474603614464</v>
      </c>
      <c r="K61" s="15">
        <v>14.449506005939156</v>
      </c>
      <c r="L61" s="15">
        <v>1079.8969166781396</v>
      </c>
      <c r="M61" s="15">
        <v>77.756505394316477</v>
      </c>
      <c r="N61" s="19">
        <v>1.4954627675362189</v>
      </c>
    </row>
    <row r="62" spans="1:14" ht="15">
      <c r="A62" s="20" t="s">
        <v>74</v>
      </c>
      <c r="B62" s="20" t="s">
        <v>78</v>
      </c>
      <c r="C62" s="20" t="s">
        <v>79</v>
      </c>
      <c r="D62" s="21" t="s">
        <v>82</v>
      </c>
      <c r="E62" s="20" t="s">
        <v>83</v>
      </c>
      <c r="F62" s="21" t="s">
        <v>81</v>
      </c>
      <c r="G62" s="21" t="s">
        <v>80</v>
      </c>
      <c r="H62" s="22" t="s">
        <v>84</v>
      </c>
      <c r="I62" s="22" t="s">
        <v>80</v>
      </c>
      <c r="J62" s="21" t="s">
        <v>90</v>
      </c>
      <c r="K62" s="21" t="s">
        <v>80</v>
      </c>
      <c r="L62" s="22" t="s">
        <v>85</v>
      </c>
      <c r="M62" s="22" t="s">
        <v>80</v>
      </c>
      <c r="N62" s="21" t="s">
        <v>91</v>
      </c>
    </row>
    <row r="63" spans="1:14">
      <c r="A63" s="13" t="s">
        <v>40</v>
      </c>
      <c r="B63" s="15">
        <v>584.17851706433498</v>
      </c>
      <c r="C63" s="15">
        <v>87.385327276216202</v>
      </c>
      <c r="D63" s="15">
        <v>0.149586684076218</v>
      </c>
      <c r="E63" s="16" t="s">
        <v>168</v>
      </c>
      <c r="F63" s="33">
        <v>18.645000462142971</v>
      </c>
      <c r="G63" s="33">
        <v>0.21534411142901133</v>
      </c>
      <c r="H63" s="33">
        <v>5.3666300113639216E-2</v>
      </c>
      <c r="I63" s="33">
        <v>1.4487440341793354E-3</v>
      </c>
      <c r="J63" s="15">
        <v>336.79186538547629</v>
      </c>
      <c r="K63" s="15">
        <v>3.7899790927701247</v>
      </c>
      <c r="L63" s="15">
        <v>356.05694939334643</v>
      </c>
      <c r="M63" s="15">
        <v>60.955769886877142</v>
      </c>
      <c r="N63" s="19">
        <v>5.4106749048696274</v>
      </c>
    </row>
    <row r="64" spans="1:14">
      <c r="A64" s="13" t="s">
        <v>41</v>
      </c>
      <c r="B64" s="15">
        <v>613.11446911437599</v>
      </c>
      <c r="C64" s="15">
        <v>88.023127395663394</v>
      </c>
      <c r="D64" s="15">
        <v>0.14356719965002612</v>
      </c>
      <c r="E64" s="16">
        <v>1.4010224152351758</v>
      </c>
      <c r="F64" s="33">
        <v>18.644831857068574</v>
      </c>
      <c r="G64" s="33">
        <v>0.21694622891578155</v>
      </c>
      <c r="H64" s="33">
        <v>5.2806764169814488E-2</v>
      </c>
      <c r="I64" s="33">
        <v>1.2797203549046723E-3</v>
      </c>
      <c r="J64" s="15">
        <v>336.79483280009759</v>
      </c>
      <c r="K64" s="15">
        <v>3.8182430904292914</v>
      </c>
      <c r="L64" s="15">
        <v>319.48095608999807</v>
      </c>
      <c r="M64" s="15">
        <v>55.077051126950508</v>
      </c>
      <c r="N64" s="19">
        <v>-5.4193767672406068</v>
      </c>
    </row>
    <row r="65" spans="1:14">
      <c r="A65" s="13" t="s">
        <v>42</v>
      </c>
      <c r="B65" s="15">
        <v>617.80289482376998</v>
      </c>
      <c r="C65" s="15">
        <v>90.947829236582606</v>
      </c>
      <c r="D65" s="15">
        <v>0.14721172399576685</v>
      </c>
      <c r="E65" s="16" t="s">
        <v>168</v>
      </c>
      <c r="F65" s="33">
        <v>18.525716454011253</v>
      </c>
      <c r="G65" s="33">
        <v>0.21708064597848997</v>
      </c>
      <c r="H65" s="33">
        <v>5.2539078155798953E-2</v>
      </c>
      <c r="I65" s="33">
        <v>1.424640995568945E-3</v>
      </c>
      <c r="J65" s="15">
        <v>338.90439210567729</v>
      </c>
      <c r="K65" s="15">
        <v>3.8686315730057004</v>
      </c>
      <c r="L65" s="15">
        <v>307.91897803855682</v>
      </c>
      <c r="M65" s="15">
        <v>61.753873753207323</v>
      </c>
      <c r="N65" s="19">
        <v>-10.062846487896749</v>
      </c>
    </row>
    <row r="66" spans="1:14">
      <c r="A66" s="13" t="s">
        <v>43</v>
      </c>
      <c r="B66" s="15">
        <v>778.47463315145001</v>
      </c>
      <c r="C66" s="15">
        <v>181.05547290368401</v>
      </c>
      <c r="D66" s="15">
        <v>0.23257722884396181</v>
      </c>
      <c r="E66" s="16" t="s">
        <v>168</v>
      </c>
      <c r="F66" s="33">
        <v>18.55107143756118</v>
      </c>
      <c r="G66" s="33">
        <v>0.21977183839388081</v>
      </c>
      <c r="H66" s="33">
        <v>5.4280205256440762E-2</v>
      </c>
      <c r="I66" s="33">
        <v>1.2908984533189264E-3</v>
      </c>
      <c r="J66" s="15">
        <v>338.45313841924565</v>
      </c>
      <c r="K66" s="15">
        <v>3.9061663938080073</v>
      </c>
      <c r="L66" s="15">
        <v>381.68227741058342</v>
      </c>
      <c r="M66" s="15">
        <v>53.457968434561579</v>
      </c>
      <c r="N66" s="19">
        <v>11.325948714363625</v>
      </c>
    </row>
    <row r="67" spans="1:14">
      <c r="A67" s="13" t="s">
        <v>44</v>
      </c>
      <c r="B67" s="15">
        <v>578.44920092936604</v>
      </c>
      <c r="C67" s="15">
        <v>95.637200471372097</v>
      </c>
      <c r="D67" s="15">
        <v>0.1653337930413189</v>
      </c>
      <c r="E67" s="16" t="s">
        <v>168</v>
      </c>
      <c r="F67" s="33">
        <v>18.732869994127704</v>
      </c>
      <c r="G67" s="33">
        <v>0.2144462738470567</v>
      </c>
      <c r="H67" s="33">
        <v>5.4211845583323391E-2</v>
      </c>
      <c r="I67" s="33">
        <v>1.3813008935495753E-3</v>
      </c>
      <c r="J67" s="15">
        <v>335.25246351504302</v>
      </c>
      <c r="K67" s="15">
        <v>3.7397466766811363</v>
      </c>
      <c r="L67" s="15">
        <v>378.84891449571234</v>
      </c>
      <c r="M67" s="15">
        <v>57.302354500645762</v>
      </c>
      <c r="N67" s="19">
        <v>11.507608788770259</v>
      </c>
    </row>
    <row r="68" spans="1:14">
      <c r="A68" s="13" t="s">
        <v>45</v>
      </c>
      <c r="B68" s="15">
        <v>579.734553223224</v>
      </c>
      <c r="C68" s="15">
        <v>99.165337717421394</v>
      </c>
      <c r="D68" s="15">
        <v>0.17105300549377167</v>
      </c>
      <c r="E68" s="16" t="s">
        <v>168</v>
      </c>
      <c r="F68" s="33">
        <v>18.659657643675711</v>
      </c>
      <c r="G68" s="33">
        <v>0.22569002348691228</v>
      </c>
      <c r="H68" s="33">
        <v>5.3240103980973147E-2</v>
      </c>
      <c r="I68" s="33">
        <v>1.5074695946139206E-3</v>
      </c>
      <c r="J68" s="15">
        <v>336.53410175480275</v>
      </c>
      <c r="K68" s="15">
        <v>3.9659843856394161</v>
      </c>
      <c r="L68" s="15">
        <v>338.02444097234996</v>
      </c>
      <c r="M68" s="15">
        <v>64.139007008672451</v>
      </c>
      <c r="N68" s="19">
        <v>0.44089688108355585</v>
      </c>
    </row>
    <row r="69" spans="1:14">
      <c r="A69" s="13" t="s">
        <v>46</v>
      </c>
      <c r="B69" s="15">
        <v>677.98684022475004</v>
      </c>
      <c r="C69" s="15">
        <v>100.20878699146</v>
      </c>
      <c r="D69" s="15">
        <v>0.14780343960399167</v>
      </c>
      <c r="E69" s="16">
        <v>1.203993287827565</v>
      </c>
      <c r="F69" s="33">
        <v>18.64102137839706</v>
      </c>
      <c r="G69" s="33">
        <v>0.20877304433996807</v>
      </c>
      <c r="H69" s="33">
        <v>5.3405029097752639E-2</v>
      </c>
      <c r="I69" s="33">
        <v>1.3980753459801505E-3</v>
      </c>
      <c r="J69" s="15">
        <v>336.86191039162964</v>
      </c>
      <c r="K69" s="15">
        <v>3.6758595049132623</v>
      </c>
      <c r="L69" s="15">
        <v>345.02638814284887</v>
      </c>
      <c r="M69" s="15">
        <v>59.2272407703135</v>
      </c>
      <c r="N69" s="19">
        <v>2.3663342955203057</v>
      </c>
    </row>
    <row r="70" spans="1:14">
      <c r="A70" s="13" t="s">
        <v>47</v>
      </c>
      <c r="B70" s="15">
        <v>709.04234720464501</v>
      </c>
      <c r="C70" s="15">
        <v>113.150091698702</v>
      </c>
      <c r="D70" s="15">
        <v>0.15958157103703205</v>
      </c>
      <c r="E70" s="16" t="s">
        <v>168</v>
      </c>
      <c r="F70" s="33">
        <v>18.624030188535937</v>
      </c>
      <c r="G70" s="33">
        <v>0.22446907687984263</v>
      </c>
      <c r="H70" s="33">
        <v>5.3157212929837522E-2</v>
      </c>
      <c r="I70" s="33">
        <v>1.3412600975432362E-3</v>
      </c>
      <c r="J70" s="15">
        <v>337.16133961002311</v>
      </c>
      <c r="K70" s="15">
        <v>3.9592498634828246</v>
      </c>
      <c r="L70" s="15">
        <v>334.49378206909773</v>
      </c>
      <c r="M70" s="15">
        <v>57.19205487020097</v>
      </c>
      <c r="N70" s="19">
        <v>-0.79749092028692015</v>
      </c>
    </row>
    <row r="71" spans="1:14">
      <c r="A71" s="13" t="s">
        <v>48</v>
      </c>
      <c r="B71" s="15">
        <v>661.69947759488105</v>
      </c>
      <c r="C71" s="15">
        <v>101.329402168516</v>
      </c>
      <c r="D71" s="15">
        <v>0.15313507959357031</v>
      </c>
      <c r="E71" s="16" t="s">
        <v>168</v>
      </c>
      <c r="F71" s="33">
        <v>18.69446222277541</v>
      </c>
      <c r="G71" s="33">
        <v>0.208376106050249</v>
      </c>
      <c r="H71" s="33">
        <v>5.3240123644525794E-2</v>
      </c>
      <c r="I71" s="33">
        <v>1.2602902634497796E-3</v>
      </c>
      <c r="J71" s="15">
        <v>335.92360096662702</v>
      </c>
      <c r="K71" s="15">
        <v>3.6484556128954466</v>
      </c>
      <c r="L71" s="15">
        <v>338.02527760640822</v>
      </c>
      <c r="M71" s="15">
        <v>53.622125757954052</v>
      </c>
      <c r="N71" s="19">
        <v>0.62175132423923796</v>
      </c>
    </row>
    <row r="72" spans="1:14">
      <c r="A72" s="13" t="s">
        <v>49</v>
      </c>
      <c r="B72" s="15">
        <v>740.51781084795198</v>
      </c>
      <c r="C72" s="15">
        <v>120.19253532574599</v>
      </c>
      <c r="D72" s="15">
        <v>0.16230877038341043</v>
      </c>
      <c r="E72" s="16" t="s">
        <v>168</v>
      </c>
      <c r="F72" s="33">
        <v>18.780414873642993</v>
      </c>
      <c r="G72" s="33">
        <v>0.2233816589033176</v>
      </c>
      <c r="H72" s="33">
        <v>5.410907075912165E-2</v>
      </c>
      <c r="I72" s="33">
        <v>1.3098117745869845E-3</v>
      </c>
      <c r="J72" s="15">
        <v>334.42537044807455</v>
      </c>
      <c r="K72" s="15">
        <v>3.8763697115084881</v>
      </c>
      <c r="L72" s="15">
        <v>374.57971826146792</v>
      </c>
      <c r="M72" s="15">
        <v>54.480823864094909</v>
      </c>
      <c r="N72" s="19">
        <v>10.719840358618784</v>
      </c>
    </row>
    <row r="73" spans="1:14">
      <c r="A73" s="13" t="s">
        <v>50</v>
      </c>
      <c r="B73" s="15">
        <v>728.69516725858398</v>
      </c>
      <c r="C73" s="15">
        <v>163.91837336019901</v>
      </c>
      <c r="D73" s="15">
        <v>0.22494779809899729</v>
      </c>
      <c r="E73" s="16" t="s">
        <v>168</v>
      </c>
      <c r="F73" s="33">
        <v>18.624650910821114</v>
      </c>
      <c r="G73" s="33">
        <v>0.21058739793337233</v>
      </c>
      <c r="H73" s="33">
        <v>5.3019791754202981E-2</v>
      </c>
      <c r="I73" s="33">
        <v>1.2847105960002022E-3</v>
      </c>
      <c r="J73" s="15">
        <v>337.15039148956049</v>
      </c>
      <c r="K73" s="15">
        <v>3.7141595035434989</v>
      </c>
      <c r="L73" s="15">
        <v>328.62342002330882</v>
      </c>
      <c r="M73" s="15">
        <v>54.980089073489829</v>
      </c>
      <c r="N73" s="19">
        <v>-2.5947546482374446</v>
      </c>
    </row>
    <row r="74" spans="1:14">
      <c r="A74" s="13" t="s">
        <v>51</v>
      </c>
      <c r="B74" s="15">
        <v>735.39114358579002</v>
      </c>
      <c r="C74" s="15">
        <v>166.29132257353299</v>
      </c>
      <c r="D74" s="15">
        <v>0.22612636013359005</v>
      </c>
      <c r="E74" s="16" t="s">
        <v>168</v>
      </c>
      <c r="F74" s="33">
        <v>18.664380133519387</v>
      </c>
      <c r="G74" s="33">
        <v>0.2165697834733723</v>
      </c>
      <c r="H74" s="33">
        <v>5.3768076745073334E-2</v>
      </c>
      <c r="I74" s="33">
        <v>1.4980435239846375E-3</v>
      </c>
      <c r="J74" s="15">
        <v>336.45113530416847</v>
      </c>
      <c r="K74" s="15">
        <v>3.8038403953304396</v>
      </c>
      <c r="L74" s="15">
        <v>360.33351893991278</v>
      </c>
      <c r="M74" s="15">
        <v>62.863188354414106</v>
      </c>
      <c r="N74" s="19">
        <v>6.6278551343225995</v>
      </c>
    </row>
    <row r="75" spans="1:14">
      <c r="A75" s="13" t="s">
        <v>52</v>
      </c>
      <c r="B75" s="15">
        <v>747.402594295006</v>
      </c>
      <c r="C75" s="15">
        <v>168.950845275391</v>
      </c>
      <c r="D75" s="15">
        <v>0.2260506540451005</v>
      </c>
      <c r="E75" s="16" t="s">
        <v>168</v>
      </c>
      <c r="F75" s="33">
        <v>18.40390824665835</v>
      </c>
      <c r="G75" s="33">
        <v>0.22574059108972008</v>
      </c>
      <c r="H75" s="33">
        <v>5.4077280264545204E-2</v>
      </c>
      <c r="I75" s="33">
        <v>1.3774892771804012E-3</v>
      </c>
      <c r="J75" s="15">
        <v>341.08915405715015</v>
      </c>
      <c r="K75" s="15">
        <v>4.0750097245007737</v>
      </c>
      <c r="L75" s="15">
        <v>373.25686923965651</v>
      </c>
      <c r="M75" s="15">
        <v>57.342874821871064</v>
      </c>
      <c r="N75" s="19">
        <v>8.6181173967497635</v>
      </c>
    </row>
    <row r="76" spans="1:14">
      <c r="A76" s="13" t="s">
        <v>53</v>
      </c>
      <c r="B76" s="15">
        <v>766.37902940000504</v>
      </c>
      <c r="C76" s="15">
        <v>175.75492583008699</v>
      </c>
      <c r="D76" s="15">
        <v>0.22933159583931309</v>
      </c>
      <c r="E76" s="16" t="s">
        <v>168</v>
      </c>
      <c r="F76" s="33">
        <v>18.433663728117367</v>
      </c>
      <c r="G76" s="33">
        <v>0.21996014198052213</v>
      </c>
      <c r="H76" s="33">
        <v>5.4427286539579067E-2</v>
      </c>
      <c r="I76" s="33">
        <v>1.246788469850813E-3</v>
      </c>
      <c r="J76" s="15">
        <v>340.55286074750785</v>
      </c>
      <c r="K76" s="15">
        <v>3.9581833451888144</v>
      </c>
      <c r="L76" s="15">
        <v>387.76163814965696</v>
      </c>
      <c r="M76" s="15">
        <v>51.436785913918158</v>
      </c>
      <c r="N76" s="19">
        <v>12.174690004772684</v>
      </c>
    </row>
    <row r="77" spans="1:14">
      <c r="A77" s="13" t="s">
        <v>54</v>
      </c>
      <c r="B77" s="15">
        <v>755.893158177945</v>
      </c>
      <c r="C77" s="15">
        <v>123.38675112615999</v>
      </c>
      <c r="D77" s="15">
        <v>0.16323305720027895</v>
      </c>
      <c r="E77" s="16" t="s">
        <v>168</v>
      </c>
      <c r="F77" s="33">
        <v>18.385592146331799</v>
      </c>
      <c r="G77" s="33">
        <v>0.2055367274991774</v>
      </c>
      <c r="H77" s="33">
        <v>5.3252248574313099E-2</v>
      </c>
      <c r="I77" s="33">
        <v>1.4645948636043899E-3</v>
      </c>
      <c r="J77" s="15">
        <v>341.42011232636327</v>
      </c>
      <c r="K77" s="15">
        <v>3.7175001781040748</v>
      </c>
      <c r="L77" s="15">
        <v>338.54107999000263</v>
      </c>
      <c r="M77" s="15">
        <v>62.294870672954545</v>
      </c>
      <c r="N77" s="19">
        <v>-0.85042333309909035</v>
      </c>
    </row>
    <row r="78" spans="1:14">
      <c r="A78" s="13" t="s">
        <v>55</v>
      </c>
      <c r="B78" s="15">
        <v>742.95545941445005</v>
      </c>
      <c r="C78" s="15">
        <v>117.646439294107</v>
      </c>
      <c r="D78" s="15">
        <v>0.15834924934373373</v>
      </c>
      <c r="E78" s="16" t="s">
        <v>168</v>
      </c>
      <c r="F78" s="33">
        <v>18.563804567367999</v>
      </c>
      <c r="G78" s="33">
        <v>0.22343918309829577</v>
      </c>
      <c r="H78" s="33">
        <v>5.3604608998490927E-2</v>
      </c>
      <c r="I78" s="33">
        <v>1.2883364973441916E-3</v>
      </c>
      <c r="J78" s="15">
        <v>338.22697443830396</v>
      </c>
      <c r="K78" s="15">
        <v>3.9660418418929453</v>
      </c>
      <c r="L78" s="15">
        <v>353.4592116715595</v>
      </c>
      <c r="M78" s="15">
        <v>54.293968139189609</v>
      </c>
      <c r="N78" s="19">
        <v>4.3094752464421857</v>
      </c>
    </row>
    <row r="79" spans="1:14" ht="15">
      <c r="A79" s="20" t="s">
        <v>74</v>
      </c>
      <c r="B79" s="20" t="s">
        <v>78</v>
      </c>
      <c r="C79" s="20" t="s">
        <v>79</v>
      </c>
      <c r="D79" s="21" t="s">
        <v>82</v>
      </c>
      <c r="E79" s="20" t="s">
        <v>83</v>
      </c>
      <c r="F79" s="21" t="s">
        <v>81</v>
      </c>
      <c r="G79" s="21" t="s">
        <v>80</v>
      </c>
      <c r="H79" s="22" t="s">
        <v>84</v>
      </c>
      <c r="I79" s="22" t="s">
        <v>80</v>
      </c>
      <c r="J79" s="21" t="s">
        <v>90</v>
      </c>
      <c r="K79" s="21" t="s">
        <v>80</v>
      </c>
      <c r="L79" s="22" t="s">
        <v>85</v>
      </c>
      <c r="M79" s="22" t="s">
        <v>80</v>
      </c>
      <c r="N79" s="21" t="s">
        <v>91</v>
      </c>
    </row>
    <row r="80" spans="1:14">
      <c r="A80" s="13" t="s">
        <v>28</v>
      </c>
      <c r="B80" s="13">
        <v>194</v>
      </c>
      <c r="C80" s="13">
        <v>100</v>
      </c>
      <c r="D80" s="13">
        <v>0.52</v>
      </c>
      <c r="E80" s="16">
        <v>0</v>
      </c>
      <c r="F80" s="33">
        <v>1.4181054337963168</v>
      </c>
      <c r="G80" s="33">
        <v>2.039613315609564E-2</v>
      </c>
      <c r="H80" s="33">
        <v>0.29884376084574465</v>
      </c>
      <c r="I80" s="33">
        <v>6.3240920707535991E-3</v>
      </c>
      <c r="J80" s="15">
        <f>[1]!AgePb6U8(1/F80)</f>
        <v>3440.2099967163208</v>
      </c>
      <c r="K80" s="15">
        <f>[1]!AgeErU8Pb6(F80,G80)</f>
        <v>38.343116711485663</v>
      </c>
      <c r="L80" s="15">
        <f>[1]!AgePb76(H80)</f>
        <v>3463.5435878534422</v>
      </c>
      <c r="M80" s="15">
        <f>[1]!AgeErPb76(H80,I80)</f>
        <v>32.795427055326044</v>
      </c>
      <c r="N80" s="19">
        <f t="shared" ref="N80:N91" si="0">100*((L80-J80)/L80)</f>
        <v>0.67369128019499169</v>
      </c>
    </row>
    <row r="81" spans="1:14">
      <c r="A81" s="13" t="s">
        <v>29</v>
      </c>
      <c r="B81" s="13">
        <v>208</v>
      </c>
      <c r="C81" s="13">
        <v>233</v>
      </c>
      <c r="D81" s="13">
        <v>1.1200000000000001</v>
      </c>
      <c r="E81" s="16">
        <v>0</v>
      </c>
      <c r="F81" s="33">
        <v>1.4175650928615751</v>
      </c>
      <c r="G81" s="33">
        <v>1.993361355868821E-2</v>
      </c>
      <c r="H81" s="33">
        <v>0.30004925509427516</v>
      </c>
      <c r="I81" s="33">
        <v>6.8365289843066003E-3</v>
      </c>
      <c r="J81" s="15">
        <f>[1]!AgePb6U8(1/F81)</f>
        <v>3441.226090055542</v>
      </c>
      <c r="K81" s="15">
        <f>[1]!AgeErU8Pb6(F81,G81)</f>
        <v>37.496259944743088</v>
      </c>
      <c r="L81" s="15">
        <f>[1]!AgePb76(H81)</f>
        <v>3469.7810349583247</v>
      </c>
      <c r="M81" s="15">
        <f>[1]!AgeErPb76(H81,I81)</f>
        <v>35.29430877268554</v>
      </c>
      <c r="N81" s="19">
        <f t="shared" si="0"/>
        <v>0.8229610057548078</v>
      </c>
    </row>
    <row r="82" spans="1:14">
      <c r="A82" s="13" t="s">
        <v>30</v>
      </c>
      <c r="B82" s="13">
        <v>304</v>
      </c>
      <c r="C82" s="13">
        <v>93</v>
      </c>
      <c r="D82" s="13">
        <v>0.31</v>
      </c>
      <c r="E82" s="16">
        <v>0</v>
      </c>
      <c r="F82" s="33">
        <v>1.4185024023659769</v>
      </c>
      <c r="G82" s="33">
        <v>2.0489534732812963E-2</v>
      </c>
      <c r="H82" s="33">
        <v>0.29832472455838249</v>
      </c>
      <c r="I82" s="33">
        <v>5.7296452408843838E-3</v>
      </c>
      <c r="J82" s="15">
        <f>[1]!AgePb6U8(1/F82)</f>
        <v>3439.4639016789693</v>
      </c>
      <c r="K82" s="15">
        <f>[1]!AgeErU8Pb6(F82,G82)</f>
        <v>38.501607949452136</v>
      </c>
      <c r="L82" s="15">
        <f>[1]!AgePb76(H82)</f>
        <v>3460.849368168771</v>
      </c>
      <c r="M82" s="15">
        <f>[1]!AgeErPb76(H82,I82)</f>
        <v>29.770307196020699</v>
      </c>
      <c r="N82" s="19">
        <f t="shared" si="0"/>
        <v>0.61792537654181001</v>
      </c>
    </row>
    <row r="83" spans="1:14">
      <c r="A83" s="13" t="s">
        <v>31</v>
      </c>
      <c r="B83" s="13">
        <v>213</v>
      </c>
      <c r="C83" s="13">
        <v>212</v>
      </c>
      <c r="D83" s="13">
        <v>1</v>
      </c>
      <c r="E83" s="16">
        <v>0</v>
      </c>
      <c r="F83" s="33">
        <v>1.417053734258267</v>
      </c>
      <c r="G83" s="33">
        <v>2.078857626654107E-2</v>
      </c>
      <c r="H83" s="33">
        <v>0.29990900078179766</v>
      </c>
      <c r="I83" s="33">
        <v>6.0137617380155639E-3</v>
      </c>
      <c r="J83" s="15">
        <f>[1]!AgePb6U8(1/F83)</f>
        <v>3442.1882491001807</v>
      </c>
      <c r="K83" s="15">
        <f>[1]!AgeErU8Pb6(F83,G83)</f>
        <v>39.126919904225133</v>
      </c>
      <c r="L83" s="15">
        <f>[1]!AgePb76(H83)</f>
        <v>3469.0567687280713</v>
      </c>
      <c r="M83" s="15">
        <f>[1]!AgeErPb76(H83,I83)</f>
        <v>31.062845044930171</v>
      </c>
      <c r="N83" s="19">
        <f t="shared" si="0"/>
        <v>0.77451945641529596</v>
      </c>
    </row>
    <row r="84" spans="1:14">
      <c r="A84" s="13" t="s">
        <v>32</v>
      </c>
      <c r="B84" s="13">
        <v>247</v>
      </c>
      <c r="C84" s="13">
        <v>216</v>
      </c>
      <c r="D84" s="13">
        <v>0.88</v>
      </c>
      <c r="E84" s="16">
        <v>0</v>
      </c>
      <c r="F84" s="33">
        <v>1.418737375931129</v>
      </c>
      <c r="G84" s="33">
        <v>2.0393995465143311E-2</v>
      </c>
      <c r="H84" s="33">
        <v>0.29877740467052982</v>
      </c>
      <c r="I84" s="33">
        <v>6.2551445327776829E-3</v>
      </c>
      <c r="J84" s="15">
        <f>[1]!AgePb6U8(1/F84)</f>
        <v>3439.0224292872081</v>
      </c>
      <c r="K84" s="15">
        <f>[1]!AgeErU8Pb6(F84,G84)</f>
        <v>38.312007695458988</v>
      </c>
      <c r="L84" s="15">
        <f>[1]!AgePb76(H84)</f>
        <v>3463.1994359841665</v>
      </c>
      <c r="M84" s="15">
        <f>[1]!AgeErPb76(H84,I84)</f>
        <v>32.445899577178501</v>
      </c>
      <c r="N84" s="19">
        <f t="shared" si="0"/>
        <v>0.69811188018075632</v>
      </c>
    </row>
    <row r="85" spans="1:14">
      <c r="A85" s="13" t="s">
        <v>33</v>
      </c>
      <c r="B85" s="13">
        <v>195</v>
      </c>
      <c r="C85" s="13">
        <v>149</v>
      </c>
      <c r="D85" s="13">
        <v>0.78</v>
      </c>
      <c r="E85" s="16">
        <v>0.30071509448478334</v>
      </c>
      <c r="F85" s="33">
        <v>1.4168029999071363</v>
      </c>
      <c r="G85" s="33">
        <v>2.0471082087665501E-2</v>
      </c>
      <c r="H85" s="33">
        <v>0.29941787525092511</v>
      </c>
      <c r="I85" s="33">
        <v>6.513303629078631E-3</v>
      </c>
      <c r="J85" s="15">
        <f>[1]!AgePb6U8(1/F85)</f>
        <v>3442.660225595389</v>
      </c>
      <c r="K85" s="15">
        <f>[1]!AgeErU8Pb6(F85,G85)</f>
        <v>38.540155311219223</v>
      </c>
      <c r="L85" s="15">
        <f>[1]!AgePb76(H85)</f>
        <v>3466.5176466209714</v>
      </c>
      <c r="M85" s="15">
        <f>[1]!AgeErPb76(H85,I85)</f>
        <v>33.704553018470534</v>
      </c>
      <c r="N85" s="19">
        <f t="shared" si="0"/>
        <v>0.68822442167106013</v>
      </c>
    </row>
    <row r="86" spans="1:14">
      <c r="A86" s="13" t="s">
        <v>34</v>
      </c>
      <c r="B86" s="13">
        <v>162</v>
      </c>
      <c r="C86" s="13">
        <v>103</v>
      </c>
      <c r="D86" s="13">
        <v>0.63</v>
      </c>
      <c r="E86" s="16">
        <v>0.20932595807167134</v>
      </c>
      <c r="F86" s="33">
        <v>1.419990071696245</v>
      </c>
      <c r="G86" s="33">
        <v>2.0472247379694761E-2</v>
      </c>
      <c r="H86" s="33">
        <v>0.29940127121599858</v>
      </c>
      <c r="I86" s="33">
        <v>7.0653498681208177E-3</v>
      </c>
      <c r="J86" s="15">
        <f>[1]!AgePb6U8(1/F86)</f>
        <v>3436.6707992251581</v>
      </c>
      <c r="K86" s="15">
        <f>[1]!AgeErU8Pb6(F86,G86)</f>
        <v>38.405194796097248</v>
      </c>
      <c r="L86" s="15">
        <f>[1]!AgePb76(H86)</f>
        <v>3466.4317226597941</v>
      </c>
      <c r="M86" s="15">
        <f>[1]!AgeErPb76(H86,I86)</f>
        <v>36.563497236977696</v>
      </c>
      <c r="N86" s="19">
        <f t="shared" si="0"/>
        <v>0.85854636166900777</v>
      </c>
    </row>
    <row r="87" spans="1:14">
      <c r="A87" s="13" t="s">
        <v>35</v>
      </c>
      <c r="B87" s="13">
        <v>163</v>
      </c>
      <c r="C87" s="13">
        <v>135</v>
      </c>
      <c r="D87" s="13">
        <v>0.83</v>
      </c>
      <c r="E87" s="16">
        <v>0</v>
      </c>
      <c r="F87" s="33">
        <v>1.4137407824070494</v>
      </c>
      <c r="G87" s="33">
        <v>2.0813182443916518E-2</v>
      </c>
      <c r="H87" s="33">
        <v>0.29891192678964801</v>
      </c>
      <c r="I87" s="33">
        <v>6.0634659736814216E-3</v>
      </c>
      <c r="J87" s="15">
        <f>[1]!AgePb6U8(1/F87)</f>
        <v>3448.4351813101189</v>
      </c>
      <c r="K87" s="15">
        <f>[1]!AgeErU8Pb6(F87,G87)</f>
        <v>39.318927900611016</v>
      </c>
      <c r="L87" s="15">
        <f>[1]!AgePb76(H87)</f>
        <v>3463.8970373971028</v>
      </c>
      <c r="M87" s="15">
        <f>[1]!AgeErPb76(H87,I87)</f>
        <v>31.435891802667818</v>
      </c>
      <c r="N87" s="19">
        <f t="shared" si="0"/>
        <v>0.44637169985290809</v>
      </c>
    </row>
    <row r="88" spans="1:14">
      <c r="A88" s="13" t="s">
        <v>36</v>
      </c>
      <c r="B88" s="13">
        <v>292</v>
      </c>
      <c r="C88" s="13">
        <v>195</v>
      </c>
      <c r="D88" s="13">
        <v>0.66</v>
      </c>
      <c r="E88" s="16">
        <v>0</v>
      </c>
      <c r="F88" s="33">
        <v>1.4209841913544194</v>
      </c>
      <c r="G88" s="33">
        <v>2.1122926613353299E-2</v>
      </c>
      <c r="H88" s="33">
        <v>0.29976171170787513</v>
      </c>
      <c r="I88" s="33">
        <v>6.615822142974217E-3</v>
      </c>
      <c r="J88" s="15">
        <f>[1]!AgePb6U8(1/F88)</f>
        <v>3434.8069240683058</v>
      </c>
      <c r="K88" s="15">
        <f>[1]!AgeErU8Pb6(F88,G88)</f>
        <v>39.581892367247519</v>
      </c>
      <c r="L88" s="15">
        <f>[1]!AgePb76(H88)</f>
        <v>3468.2957694181887</v>
      </c>
      <c r="M88" s="15">
        <f>[1]!AgeErPb76(H88,I88)</f>
        <v>34.191352565204788</v>
      </c>
      <c r="N88" s="19">
        <f t="shared" si="0"/>
        <v>0.96557063112009978</v>
      </c>
    </row>
    <row r="89" spans="1:14">
      <c r="A89" s="13" t="s">
        <v>37</v>
      </c>
      <c r="B89" s="13">
        <v>166</v>
      </c>
      <c r="C89" s="13">
        <v>143</v>
      </c>
      <c r="D89" s="13">
        <v>0.86</v>
      </c>
      <c r="E89" s="16">
        <v>0</v>
      </c>
      <c r="F89" s="33">
        <v>1.4172097215247228</v>
      </c>
      <c r="G89" s="33">
        <v>2.0374870804817813E-2</v>
      </c>
      <c r="H89" s="33">
        <v>0.29855206427245062</v>
      </c>
      <c r="I89" s="33">
        <v>6.5075277457147035E-3</v>
      </c>
      <c r="J89" s="15">
        <f>[1]!AgePb6U8(1/F89)</f>
        <v>3441.894689144613</v>
      </c>
      <c r="K89" s="15">
        <f>[1]!AgeErU8Pb6(F89,G89)</f>
        <v>38.341556131877724</v>
      </c>
      <c r="L89" s="15">
        <f>[1]!AgePb76(H89)</f>
        <v>3462.0300876239103</v>
      </c>
      <c r="M89" s="15">
        <f>[1]!AgeErPb76(H89,I89)</f>
        <v>33.783394815831052</v>
      </c>
      <c r="N89" s="19">
        <f t="shared" si="0"/>
        <v>0.58160668652988901</v>
      </c>
    </row>
    <row r="90" spans="1:14">
      <c r="A90" s="13" t="s">
        <v>38</v>
      </c>
      <c r="B90" s="13">
        <v>245</v>
      </c>
      <c r="C90" s="13">
        <v>130</v>
      </c>
      <c r="D90" s="13">
        <v>0.53</v>
      </c>
      <c r="E90" s="16">
        <v>0</v>
      </c>
      <c r="F90" s="33">
        <v>1.4178879811865308</v>
      </c>
      <c r="G90" s="33">
        <v>2.0001862504119634E-2</v>
      </c>
      <c r="H90" s="33">
        <v>0.29980198790272472</v>
      </c>
      <c r="I90" s="33">
        <v>6.2370367936174891E-3</v>
      </c>
      <c r="J90" s="15">
        <f>[1]!AgePb6U8(1/F90)</f>
        <v>3440.6188353270163</v>
      </c>
      <c r="K90" s="15">
        <f>[1]!AgeErU8Pb6(F90,G90)</f>
        <v>37.611051319598346</v>
      </c>
      <c r="L90" s="15">
        <f>[1]!AgePb76(H90)</f>
        <v>3468.5039060017866</v>
      </c>
      <c r="M90" s="15">
        <f>[1]!AgeErPb76(H90,I90)</f>
        <v>32.228925290523001</v>
      </c>
      <c r="N90" s="19">
        <f t="shared" si="0"/>
        <v>0.80395096648208708</v>
      </c>
    </row>
    <row r="91" spans="1:14">
      <c r="A91" s="23" t="s">
        <v>39</v>
      </c>
      <c r="B91" s="23">
        <v>137</v>
      </c>
      <c r="C91" s="23">
        <v>139</v>
      </c>
      <c r="D91" s="23">
        <v>1.01</v>
      </c>
      <c r="E91" s="25">
        <v>0</v>
      </c>
      <c r="F91" s="34">
        <v>1.4178501541931687</v>
      </c>
      <c r="G91" s="34">
        <v>2.0325561492587078E-2</v>
      </c>
      <c r="H91" s="34">
        <v>0.29898190743378816</v>
      </c>
      <c r="I91" s="34">
        <v>6.6166258905306329E-3</v>
      </c>
      <c r="J91" s="24">
        <f>[1]!AgePb6U8(1/F91)</f>
        <v>3440.6899650506798</v>
      </c>
      <c r="K91" s="24">
        <f>[1]!AgeErU8Pb6(F91,G91)</f>
        <v>38.221359416609175</v>
      </c>
      <c r="L91" s="24">
        <f>[1]!AgePb76(H91)</f>
        <v>3464.2598030729564</v>
      </c>
      <c r="M91" s="24">
        <f>[1]!AgeErPb76(H91,I91)</f>
        <v>34.294797822665359</v>
      </c>
      <c r="N91" s="28">
        <f t="shared" si="0"/>
        <v>0.6803715472312174</v>
      </c>
    </row>
    <row r="92" spans="1:14" ht="15">
      <c r="A92" s="20" t="s">
        <v>74</v>
      </c>
      <c r="B92" s="20" t="s">
        <v>78</v>
      </c>
      <c r="C92" s="20" t="s">
        <v>79</v>
      </c>
      <c r="D92" s="21" t="s">
        <v>82</v>
      </c>
      <c r="E92" s="20" t="s">
        <v>83</v>
      </c>
      <c r="F92" s="21" t="s">
        <v>81</v>
      </c>
      <c r="G92" s="21" t="s">
        <v>80</v>
      </c>
      <c r="H92" s="22" t="s">
        <v>84</v>
      </c>
      <c r="I92" s="22" t="s">
        <v>80</v>
      </c>
      <c r="J92" s="21" t="s">
        <v>90</v>
      </c>
      <c r="K92" s="21" t="s">
        <v>80</v>
      </c>
      <c r="L92" s="22" t="s">
        <v>85</v>
      </c>
      <c r="M92" s="22" t="s">
        <v>80</v>
      </c>
      <c r="N92" s="21" t="s">
        <v>91</v>
      </c>
    </row>
    <row r="93" spans="1:14">
      <c r="A93" s="13" t="s">
        <v>0</v>
      </c>
      <c r="B93" s="15">
        <v>106.92975569395099</v>
      </c>
      <c r="C93" s="15">
        <v>139.66069389882401</v>
      </c>
      <c r="D93" s="15">
        <v>1.3060975683752039</v>
      </c>
      <c r="E93" s="16" t="s">
        <v>168</v>
      </c>
      <c r="F93" s="33">
        <v>1.7391514164025665</v>
      </c>
      <c r="G93" s="33">
        <v>2.5183505442791316E-2</v>
      </c>
      <c r="H93" s="33">
        <v>0.22336239250420956</v>
      </c>
      <c r="I93" s="33">
        <v>5.4648400041171913E-3</v>
      </c>
      <c r="J93" s="15">
        <f>[1]!AgePb6U8(1/F93)</f>
        <v>2928.2892367191012</v>
      </c>
      <c r="K93" s="15">
        <f>[1]!AgeErU8Pb6(F93,G93)</f>
        <v>34.078855286418502</v>
      </c>
      <c r="L93" s="15">
        <f>[1]!AgePb76(H93)</f>
        <v>3004.3653302357161</v>
      </c>
      <c r="M93" s="15">
        <f>[1]!AgeErPb76(H93,I93)</f>
        <v>39.314341642387312</v>
      </c>
      <c r="N93" s="19">
        <f>100*((L93-J93)/L93)</f>
        <v>2.5321851757171681</v>
      </c>
    </row>
    <row r="94" spans="1:14">
      <c r="A94" s="13" t="s">
        <v>1</v>
      </c>
      <c r="B94" s="15">
        <v>100.522793080924</v>
      </c>
      <c r="C94" s="15">
        <v>126.07303231759499</v>
      </c>
      <c r="D94" s="15">
        <v>1.2541735904224451</v>
      </c>
      <c r="E94" s="16" t="s">
        <v>168</v>
      </c>
      <c r="F94" s="33">
        <v>1.7337310252638973</v>
      </c>
      <c r="G94" s="33">
        <v>2.4859027334678124E-2</v>
      </c>
      <c r="H94" s="33">
        <v>0.22134427596247608</v>
      </c>
      <c r="I94" s="33">
        <v>5.6939053126477445E-3</v>
      </c>
      <c r="J94" s="15">
        <f>[1]!AgePb6U8(1/F94)</f>
        <v>2935.6428932246163</v>
      </c>
      <c r="K94" s="15">
        <f>[1]!AgeErU8Pb6(F94,G94)</f>
        <v>33.811840943169273</v>
      </c>
      <c r="L94" s="15">
        <f>[1]!AgePb76(H94)</f>
        <v>2989.7718595155943</v>
      </c>
      <c r="M94" s="15">
        <f>[1]!AgeErPb76(H94,I94)</f>
        <v>41.387085411655711</v>
      </c>
      <c r="N94" s="19">
        <f t="shared" ref="N94:N102" si="1">100*((L94-J94)/L94)</f>
        <v>1.8104714618508742</v>
      </c>
    </row>
    <row r="95" spans="1:14">
      <c r="A95" s="13" t="s">
        <v>2</v>
      </c>
      <c r="B95" s="15">
        <v>102.114247783148</v>
      </c>
      <c r="C95" s="15">
        <v>130.728466700724</v>
      </c>
      <c r="D95" s="15">
        <v>1.2802176928173801</v>
      </c>
      <c r="E95" s="16" t="s">
        <v>168</v>
      </c>
      <c r="F95" s="33">
        <v>1.7004439701014842</v>
      </c>
      <c r="G95" s="33">
        <v>2.504044205231365E-2</v>
      </c>
      <c r="H95" s="33">
        <v>0.22664391064750899</v>
      </c>
      <c r="I95" s="33">
        <v>5.0109068453207664E-3</v>
      </c>
      <c r="J95" s="15">
        <f>[1]!AgePb6U8(1/F95)</f>
        <v>2981.6394328068786</v>
      </c>
      <c r="K95" s="15">
        <f>[1]!AgeErU8Pb6(F95,G95)</f>
        <v>35.1533731799218</v>
      </c>
      <c r="L95" s="15">
        <f>[1]!AgePb76(H95)</f>
        <v>3027.7777852079967</v>
      </c>
      <c r="M95" s="15">
        <f>[1]!AgeErPb76(H95,I95)</f>
        <v>35.456510230482415</v>
      </c>
      <c r="N95" s="19">
        <f t="shared" si="1"/>
        <v>1.5238354884074987</v>
      </c>
    </row>
    <row r="96" spans="1:14">
      <c r="A96" s="13" t="s">
        <v>3</v>
      </c>
      <c r="B96" s="15">
        <v>107.75154191778999</v>
      </c>
      <c r="C96" s="15">
        <v>151.99812083324301</v>
      </c>
      <c r="D96" s="15">
        <v>1.41063522737532</v>
      </c>
      <c r="E96" s="16" t="s">
        <v>168</v>
      </c>
      <c r="F96" s="33">
        <v>1.7012946493831465</v>
      </c>
      <c r="G96" s="33">
        <v>2.4319797612681375E-2</v>
      </c>
      <c r="H96" s="33">
        <v>0.22369459886774096</v>
      </c>
      <c r="I96" s="33">
        <v>5.5199535946206238E-3</v>
      </c>
      <c r="J96" s="15">
        <f>[1]!AgePb6U8(1/F96)</f>
        <v>2980.4456933066604</v>
      </c>
      <c r="K96" s="15">
        <f>[1]!AgeErU8Pb6(F96,G96)</f>
        <v>34.11384889661872</v>
      </c>
      <c r="L96" s="15">
        <f>[1]!AgePb76(H96)</f>
        <v>3006.7532225278524</v>
      </c>
      <c r="M96" s="15">
        <f>[1]!AgeErPb76(H96,I96)</f>
        <v>39.643823726207948</v>
      </c>
      <c r="N96" s="19">
        <f t="shared" si="1"/>
        <v>0.87494806770588918</v>
      </c>
    </row>
    <row r="97" spans="1:14">
      <c r="A97" s="13" t="s">
        <v>4</v>
      </c>
      <c r="B97" s="15">
        <v>147.68617886139401</v>
      </c>
      <c r="C97" s="15">
        <v>324.47173510615198</v>
      </c>
      <c r="D97" s="15">
        <v>2.1970352107943305</v>
      </c>
      <c r="E97" s="16" t="s">
        <v>168</v>
      </c>
      <c r="F97" s="33">
        <v>1.7037929496746886</v>
      </c>
      <c r="G97" s="33">
        <v>2.4701155513093025E-2</v>
      </c>
      <c r="H97" s="33">
        <v>0.22279017865088122</v>
      </c>
      <c r="I97" s="33">
        <v>5.2441273331231466E-3</v>
      </c>
      <c r="J97" s="15">
        <f>[1]!AgePb6U8(1/F97)</f>
        <v>2976.9455005032491</v>
      </c>
      <c r="K97" s="15">
        <f>[1]!AgeErU8Pb6(F97,G97)</f>
        <v>34.566021006970232</v>
      </c>
      <c r="L97" s="15">
        <f>[1]!AgePb76(H97)</f>
        <v>3000.2427906463768</v>
      </c>
      <c r="M97" s="15">
        <f>[1]!AgeErPb76(H97,I97)</f>
        <v>37.836667872926085</v>
      </c>
      <c r="N97" s="19">
        <f t="shared" si="1"/>
        <v>0.77651349469982089</v>
      </c>
    </row>
    <row r="98" spans="1:14">
      <c r="A98" s="29" t="s">
        <v>5</v>
      </c>
      <c r="B98" s="30">
        <v>110.077325642709</v>
      </c>
      <c r="C98" s="30">
        <v>173.25775720569499</v>
      </c>
      <c r="D98" s="30">
        <v>1.5739640856470132</v>
      </c>
      <c r="E98" s="31">
        <v>1.3907298598725637</v>
      </c>
      <c r="F98" s="35">
        <v>1.7590406699517496</v>
      </c>
      <c r="G98" s="35">
        <v>2.7902203998299627E-2</v>
      </c>
      <c r="H98" s="35">
        <v>0.22818071428742837</v>
      </c>
      <c r="I98" s="35">
        <v>5.0675549427075302E-3</v>
      </c>
      <c r="J98" s="30">
        <f>[1]!AgePb6U8(1/F98)</f>
        <v>2901.6241702170305</v>
      </c>
      <c r="K98" s="30">
        <f>[1]!AgeErU8Pb6(F98,G98)</f>
        <v>37.061886102952712</v>
      </c>
      <c r="L98" s="30">
        <f>[1]!AgePb76(H98)</f>
        <v>3038.6103628744954</v>
      </c>
      <c r="M98" s="30">
        <f>[1]!AgeErPb76(H98,I98)</f>
        <v>35.583411472583734</v>
      </c>
      <c r="N98" s="32">
        <f t="shared" si="1"/>
        <v>4.508185528857255</v>
      </c>
    </row>
    <row r="99" spans="1:14">
      <c r="A99" s="13" t="s">
        <v>6</v>
      </c>
      <c r="B99" s="15">
        <v>137.02667816755201</v>
      </c>
      <c r="C99" s="15">
        <v>290.83008097701202</v>
      </c>
      <c r="D99" s="15">
        <v>2.1224340023874326</v>
      </c>
      <c r="E99" s="16" t="s">
        <v>168</v>
      </c>
      <c r="F99" s="33">
        <v>1.728568090205898</v>
      </c>
      <c r="G99" s="33">
        <v>2.4977417405734888E-2</v>
      </c>
      <c r="H99" s="33">
        <v>0.22523120843559993</v>
      </c>
      <c r="I99" s="33">
        <v>5.0883535187828633E-3</v>
      </c>
      <c r="J99" s="15">
        <f>[1]!AgePb6U8(1/F99)</f>
        <v>2942.682290102176</v>
      </c>
      <c r="K99" s="15">
        <f>[1]!AgeErU8Pb6(F99,G99)</f>
        <v>34.138820298201836</v>
      </c>
      <c r="L99" s="15">
        <f>[1]!AgePb76(H99)</f>
        <v>3017.7461661583998</v>
      </c>
      <c r="M99" s="15">
        <f>[1]!AgeErPb76(H99,I99)</f>
        <v>36.261024454667734</v>
      </c>
      <c r="N99" s="19">
        <f t="shared" si="1"/>
        <v>2.4874151742119621</v>
      </c>
    </row>
    <row r="100" spans="1:14">
      <c r="A100" s="13" t="s">
        <v>7</v>
      </c>
      <c r="B100" s="15">
        <v>80.982061073445806</v>
      </c>
      <c r="C100" s="15">
        <v>109.59058406685701</v>
      </c>
      <c r="D100" s="15">
        <v>1.3532698799486593</v>
      </c>
      <c r="E100" s="16" t="s">
        <v>168</v>
      </c>
      <c r="F100" s="33">
        <v>1.7652462359508365</v>
      </c>
      <c r="G100" s="33">
        <v>2.6912272978710527E-2</v>
      </c>
      <c r="H100" s="33">
        <v>0.21841008092055667</v>
      </c>
      <c r="I100" s="33">
        <v>5.5955180990228384E-3</v>
      </c>
      <c r="J100" s="15">
        <f>[1]!AgePb6U8(1/F100)</f>
        <v>2893.4052827996175</v>
      </c>
      <c r="K100" s="15">
        <f>[1]!AgeErU8Pb6(F100,G100)</f>
        <v>35.541346828663336</v>
      </c>
      <c r="L100" s="15">
        <f>[1]!AgePb76(H100)</f>
        <v>2968.2818288275193</v>
      </c>
      <c r="M100" s="15">
        <f>[1]!AgeErPb76(H100,I100)</f>
        <v>41.294223684114129</v>
      </c>
      <c r="N100" s="19">
        <f t="shared" si="1"/>
        <v>2.5225551462368507</v>
      </c>
    </row>
    <row r="101" spans="1:14">
      <c r="A101" s="13" t="s">
        <v>8</v>
      </c>
      <c r="B101" s="15">
        <v>136.866960432833</v>
      </c>
      <c r="C101" s="15">
        <v>295.30862770694898</v>
      </c>
      <c r="D101" s="15">
        <v>2.1576326877798291</v>
      </c>
      <c r="E101" s="16" t="s">
        <v>168</v>
      </c>
      <c r="F101" s="33">
        <v>1.7124907656400041</v>
      </c>
      <c r="G101" s="33">
        <v>2.4242657488783736E-2</v>
      </c>
      <c r="H101" s="33">
        <v>0.22542850128276634</v>
      </c>
      <c r="I101" s="33">
        <v>4.9252422150249473E-3</v>
      </c>
      <c r="J101" s="15">
        <f>[1]!AgePb6U8(1/F101)</f>
        <v>2964.8245974261699</v>
      </c>
      <c r="K101" s="15">
        <f>[1]!AgeErU8Pb6(F101,G101)</f>
        <v>33.64386390697905</v>
      </c>
      <c r="L101" s="15">
        <f>[1]!AgePb76(H101)</f>
        <v>3019.1514310695979</v>
      </c>
      <c r="M101" s="15">
        <f>[1]!AgeErPb76(H101,I101)</f>
        <v>35.063765767992869</v>
      </c>
      <c r="N101" s="19">
        <f t="shared" si="1"/>
        <v>1.7994073793172274</v>
      </c>
    </row>
    <row r="102" spans="1:14">
      <c r="A102" s="23" t="s">
        <v>9</v>
      </c>
      <c r="B102" s="24">
        <v>138.26889939266201</v>
      </c>
      <c r="C102" s="24">
        <v>283.84090155733003</v>
      </c>
      <c r="D102" s="24">
        <v>2.0528181160339343</v>
      </c>
      <c r="E102" s="25">
        <v>0.33853665505657604</v>
      </c>
      <c r="F102" s="34">
        <v>1.7087388885098924</v>
      </c>
      <c r="G102" s="34">
        <v>2.4545675147896285E-2</v>
      </c>
      <c r="H102" s="34">
        <v>0.22808446769720356</v>
      </c>
      <c r="I102" s="34">
        <v>4.4821788679623243E-3</v>
      </c>
      <c r="J102" s="24">
        <f>[1]!AgePb6U8(1/F102)</f>
        <v>2970.0407120261384</v>
      </c>
      <c r="K102" s="24">
        <f>[1]!AgeErU8Pb6(F102,G102)</f>
        <v>34.186482093445875</v>
      </c>
      <c r="L102" s="24">
        <f>[1]!AgePb76(H102)</f>
        <v>3037.9343757836486</v>
      </c>
      <c r="M102" s="24">
        <f>[1]!AgeErPb76(H102,I102)</f>
        <v>31.488079582007611</v>
      </c>
      <c r="N102" s="28">
        <f t="shared" si="1"/>
        <v>2.2348627507793601</v>
      </c>
    </row>
  </sheetData>
  <hyperlinks>
    <hyperlink ref="A3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Q17"/>
  <sheetViews>
    <sheetView workbookViewId="0">
      <selection activeCell="A2" sqref="A2"/>
    </sheetView>
  </sheetViews>
  <sheetFormatPr baseColWidth="10" defaultColWidth="8.83203125" defaultRowHeight="15"/>
  <sheetData>
    <row r="1" spans="1:17">
      <c r="A1" s="162" t="s">
        <v>498</v>
      </c>
    </row>
    <row r="2" spans="1:17">
      <c r="A2" s="162" t="s">
        <v>507</v>
      </c>
    </row>
    <row r="3" spans="1:17">
      <c r="A3" s="161" t="s">
        <v>476</v>
      </c>
    </row>
    <row r="4" spans="1:17">
      <c r="A4" s="163" t="s">
        <v>503</v>
      </c>
    </row>
    <row r="5" spans="1:17" ht="31">
      <c r="A5" s="51" t="s">
        <v>75</v>
      </c>
      <c r="B5" s="51" t="s">
        <v>76</v>
      </c>
      <c r="C5" s="51" t="s">
        <v>77</v>
      </c>
      <c r="D5" s="51" t="s">
        <v>86</v>
      </c>
      <c r="E5" s="54" t="s">
        <v>109</v>
      </c>
      <c r="F5" s="54" t="s">
        <v>110</v>
      </c>
      <c r="G5" s="54" t="s">
        <v>240</v>
      </c>
      <c r="H5" s="55" t="s">
        <v>274</v>
      </c>
      <c r="I5" s="57" t="s">
        <v>265</v>
      </c>
      <c r="J5" s="58" t="s">
        <v>166</v>
      </c>
      <c r="K5" s="57" t="s">
        <v>266</v>
      </c>
      <c r="L5" s="58" t="s">
        <v>166</v>
      </c>
      <c r="M5" s="53" t="s">
        <v>238</v>
      </c>
      <c r="N5" s="54" t="s">
        <v>166</v>
      </c>
      <c r="O5" s="53" t="s">
        <v>239</v>
      </c>
      <c r="P5" s="54" t="s">
        <v>166</v>
      </c>
      <c r="Q5" s="54" t="s">
        <v>167</v>
      </c>
    </row>
    <row r="6" spans="1:17" s="65" customFormat="1">
      <c r="A6" s="66">
        <v>243</v>
      </c>
      <c r="B6" s="66" t="s">
        <v>267</v>
      </c>
      <c r="C6" s="66" t="s">
        <v>280</v>
      </c>
      <c r="D6" s="66" t="s">
        <v>89</v>
      </c>
      <c r="E6" s="67">
        <v>3.1174699813824001</v>
      </c>
      <c r="F6" s="67">
        <v>25.0856223980946</v>
      </c>
      <c r="G6" s="68">
        <v>8.0467887575201988</v>
      </c>
      <c r="H6" s="69">
        <v>23.48924352740336</v>
      </c>
      <c r="I6" s="66">
        <v>3.7301674243386498</v>
      </c>
      <c r="J6" s="66">
        <v>0.20044693210059106</v>
      </c>
      <c r="K6" s="66">
        <v>0.28810374674310918</v>
      </c>
      <c r="L6" s="66">
        <v>2.7793996163484928E-2</v>
      </c>
      <c r="M6" s="70">
        <f>[1]!AgePb6U8(1/I6)</f>
        <v>1531.0715849376256</v>
      </c>
      <c r="N6" s="70">
        <f>[1]!AgeErPb6U8(1/I6,(J6/I6)*(1/I6))</f>
        <v>73.237155050807132</v>
      </c>
      <c r="O6" s="70">
        <f>[1]!AgePb76(K6)</f>
        <v>3406.7040515239428</v>
      </c>
      <c r="P6" s="70">
        <f>[1]!AgeErPb76(K6,L6)</f>
        <v>150.13502969738164</v>
      </c>
      <c r="Q6" s="70">
        <f t="shared" ref="Q6:Q17" si="0">100*((O6-M6)/O6)</f>
        <v>55.057100300429042</v>
      </c>
    </row>
    <row r="7" spans="1:17" s="65" customFormat="1">
      <c r="A7" s="66">
        <v>247</v>
      </c>
      <c r="B7" s="66" t="s">
        <v>267</v>
      </c>
      <c r="C7" s="66" t="s">
        <v>268</v>
      </c>
      <c r="D7" s="66" t="s">
        <v>89</v>
      </c>
      <c r="E7" s="67">
        <v>1.70951331107337</v>
      </c>
      <c r="F7" s="67">
        <v>11.9107381309956</v>
      </c>
      <c r="G7" s="68">
        <v>6.9673269309129164</v>
      </c>
      <c r="H7" s="69">
        <v>25.874224599905972</v>
      </c>
      <c r="I7" s="66">
        <v>3.83202012184457</v>
      </c>
      <c r="J7" s="66">
        <v>0.30845267298835344</v>
      </c>
      <c r="K7" s="66">
        <v>0.31955169244521381</v>
      </c>
      <c r="L7" s="66">
        <v>4.0619555309562093E-2</v>
      </c>
      <c r="M7" s="70">
        <f>[1]!AgePb6U8(1/I7)</f>
        <v>1494.7462614972483</v>
      </c>
      <c r="N7" s="70">
        <f>[1]!AgeErPb6U8(1/I7,(J7/I7)*(1/I7))</f>
        <v>107.39656864766255</v>
      </c>
      <c r="O7" s="70">
        <f>[1]!AgePb76(K7)</f>
        <v>3566.9859485615439</v>
      </c>
      <c r="P7" s="70">
        <f>[1]!AgeErPb76(K7,L7)</f>
        <v>195.53579876523855</v>
      </c>
      <c r="Q7" s="70">
        <f t="shared" si="0"/>
        <v>58.094977579038861</v>
      </c>
    </row>
    <row r="8" spans="1:17" s="65" customFormat="1">
      <c r="A8" s="66">
        <v>237</v>
      </c>
      <c r="B8" s="66" t="s">
        <v>267</v>
      </c>
      <c r="C8" s="66" t="s">
        <v>272</v>
      </c>
      <c r="D8" s="66" t="s">
        <v>89</v>
      </c>
      <c r="E8" s="67">
        <v>1.2702076523708401</v>
      </c>
      <c r="F8" s="67">
        <v>8.9289422926867807</v>
      </c>
      <c r="G8" s="68">
        <v>7.0295138562745452</v>
      </c>
      <c r="H8" s="69">
        <v>29.407307941974416</v>
      </c>
      <c r="I8" s="66">
        <v>3.6516246836888646</v>
      </c>
      <c r="J8" s="66">
        <v>0.28524242527222604</v>
      </c>
      <c r="K8" s="66">
        <v>0.36508172650816373</v>
      </c>
      <c r="L8" s="66">
        <v>5.4077785105712664E-2</v>
      </c>
      <c r="M8" s="70">
        <f>[1]!AgePb6U8(1/I8)</f>
        <v>1560.318230715191</v>
      </c>
      <c r="N8" s="70">
        <f>[1]!AgeErPb6U8(1/I8,(J8/I8)*(1/I8))</f>
        <v>108.26357247001886</v>
      </c>
      <c r="O8" s="70">
        <f>[1]!AgePb76(K8)</f>
        <v>3770.4507142960078</v>
      </c>
      <c r="P8" s="70">
        <f>[1]!AgeErPb76(K8,L8)</f>
        <v>224.71244286204254</v>
      </c>
      <c r="Q8" s="70">
        <f t="shared" si="0"/>
        <v>58.617195954873459</v>
      </c>
    </row>
    <row r="9" spans="1:17" s="65" customFormat="1">
      <c r="A9" s="66">
        <v>239</v>
      </c>
      <c r="B9" s="66" t="s">
        <v>267</v>
      </c>
      <c r="C9" s="66" t="s">
        <v>277</v>
      </c>
      <c r="D9" s="66" t="s">
        <v>89</v>
      </c>
      <c r="E9" s="67">
        <v>1.74196808243545</v>
      </c>
      <c r="F9" s="67">
        <v>12.230042771368201</v>
      </c>
      <c r="G9" s="68">
        <v>7.0208190923161728</v>
      </c>
      <c r="H9" s="69">
        <v>30.087076788143474</v>
      </c>
      <c r="I9" s="66">
        <v>3.4069418570417147</v>
      </c>
      <c r="J9" s="66">
        <v>0.2297689707805762</v>
      </c>
      <c r="K9" s="66">
        <v>0.33577041479859809</v>
      </c>
      <c r="L9" s="66">
        <v>4.0391055534372597E-2</v>
      </c>
      <c r="M9" s="70">
        <f>[1]!AgePb6U8(1/I9)</f>
        <v>1659.0873144562593</v>
      </c>
      <c r="N9" s="70">
        <f>[1]!AgeErPb6U8(1/I9,(J9/I9)*(1/I9))</f>
        <v>98.660076633787185</v>
      </c>
      <c r="O9" s="70">
        <f>[1]!AgePb76(K9)</f>
        <v>3642.9411104801511</v>
      </c>
      <c r="P9" s="70">
        <f>[1]!AgeErPb76(K9,L9)</f>
        <v>184.06650211234623</v>
      </c>
      <c r="Q9" s="70">
        <f t="shared" si="0"/>
        <v>54.457476414226569</v>
      </c>
    </row>
    <row r="10" spans="1:17" s="65" customFormat="1">
      <c r="A10" s="66">
        <v>241</v>
      </c>
      <c r="B10" s="66" t="s">
        <v>267</v>
      </c>
      <c r="C10" s="66" t="s">
        <v>279</v>
      </c>
      <c r="D10" s="66" t="s">
        <v>89</v>
      </c>
      <c r="E10" s="67">
        <v>1.04560328980006</v>
      </c>
      <c r="F10" s="67">
        <v>7.3028906972614802</v>
      </c>
      <c r="G10" s="68">
        <v>6.9843799923945697</v>
      </c>
      <c r="H10" s="69">
        <v>30.63787944735104</v>
      </c>
      <c r="I10" s="66">
        <v>3.5879036825914721</v>
      </c>
      <c r="J10" s="66">
        <v>0.33507066540856578</v>
      </c>
      <c r="K10" s="66">
        <v>0.37595094335644341</v>
      </c>
      <c r="L10" s="66">
        <v>5.7563563205496625E-2</v>
      </c>
      <c r="M10" s="70">
        <f>[1]!AgePb6U8(1/I10)</f>
        <v>1584.8838433198948</v>
      </c>
      <c r="N10" s="70">
        <f>[1]!AgeErPb6U8(1/I10,(J10/I10)*(1/I10))</f>
        <v>131.23798065418873</v>
      </c>
      <c r="O10" s="70">
        <f>[1]!AgePb76(K10)</f>
        <v>3814.8919736565394</v>
      </c>
      <c r="P10" s="70">
        <f>[1]!AgeErPb76(K10,L10)</f>
        <v>231.60622140013047</v>
      </c>
      <c r="Q10" s="70">
        <f t="shared" si="0"/>
        <v>58.455341481116754</v>
      </c>
    </row>
    <row r="11" spans="1:17" s="65" customFormat="1">
      <c r="A11" s="66">
        <v>242</v>
      </c>
      <c r="B11" s="66" t="s">
        <v>267</v>
      </c>
      <c r="C11" s="66" t="s">
        <v>273</v>
      </c>
      <c r="D11" s="66" t="s">
        <v>89</v>
      </c>
      <c r="E11" s="67">
        <v>1.6890604365208599</v>
      </c>
      <c r="F11" s="67">
        <v>11.451752693227901</v>
      </c>
      <c r="G11" s="68">
        <v>6.7799543732232053</v>
      </c>
      <c r="H11" s="69">
        <v>31.026932580742727</v>
      </c>
      <c r="I11" s="66">
        <v>3.5631516577678175</v>
      </c>
      <c r="J11" s="66">
        <v>0.23993400125817174</v>
      </c>
      <c r="K11" s="66">
        <v>0.3538606674758597</v>
      </c>
      <c r="L11" s="66">
        <v>3.930789170246371E-2</v>
      </c>
      <c r="M11" s="70">
        <f>[1]!AgePb6U8(1/I11)</f>
        <v>1594.6371472292665</v>
      </c>
      <c r="N11" s="70">
        <f>[1]!AgeErPb6U8(1/I11,(J11/I11)*(1/I11))</f>
        <v>95.135437362736297</v>
      </c>
      <c r="O11" s="70">
        <f>[1]!AgePb76(K11)</f>
        <v>3723.0170571263802</v>
      </c>
      <c r="P11" s="70">
        <f>[1]!AgeErPb76(K11,L11)</f>
        <v>169.05043059525465</v>
      </c>
      <c r="Q11" s="70">
        <f t="shared" si="0"/>
        <v>57.168148231367745</v>
      </c>
    </row>
    <row r="12" spans="1:17" s="65" customFormat="1">
      <c r="A12" s="66">
        <v>236</v>
      </c>
      <c r="B12" s="66" t="s">
        <v>267</v>
      </c>
      <c r="C12" s="66" t="s">
        <v>271</v>
      </c>
      <c r="D12" s="66" t="s">
        <v>89</v>
      </c>
      <c r="E12" s="67">
        <v>1.27118382093353</v>
      </c>
      <c r="F12" s="67">
        <v>8.6988176792009995</v>
      </c>
      <c r="G12" s="68">
        <v>6.8430840103147119</v>
      </c>
      <c r="H12" s="69">
        <v>34.989019199764186</v>
      </c>
      <c r="I12" s="66">
        <v>3.3625772985856934</v>
      </c>
      <c r="J12" s="66">
        <v>0.27063272929868781</v>
      </c>
      <c r="K12" s="66">
        <v>0.41428757062110788</v>
      </c>
      <c r="L12" s="66">
        <v>5.6281602330384428E-2</v>
      </c>
      <c r="M12" s="70">
        <f>[1]!AgePb6U8(1/I12)</f>
        <v>1678.3579252498298</v>
      </c>
      <c r="N12" s="70">
        <f>[1]!AgeErPb6U8(1/I12,(J12/I12)*(1/I12))</f>
        <v>118.94122020060797</v>
      </c>
      <c r="O12" s="70">
        <f>[1]!AgePb76(K12)</f>
        <v>3961.0852303946012</v>
      </c>
      <c r="P12" s="70">
        <f>[1]!AgeErPb76(K12,L12)</f>
        <v>203.59532182943445</v>
      </c>
      <c r="Q12" s="70">
        <f t="shared" si="0"/>
        <v>57.628835846013025</v>
      </c>
    </row>
    <row r="13" spans="1:17" s="69" customFormat="1">
      <c r="A13" s="66">
        <v>244</v>
      </c>
      <c r="B13" s="66" t="s">
        <v>267</v>
      </c>
      <c r="C13" s="66" t="s">
        <v>281</v>
      </c>
      <c r="D13" s="66" t="s">
        <v>89</v>
      </c>
      <c r="E13" s="67">
        <v>1.82239494031713</v>
      </c>
      <c r="F13" s="67">
        <v>15.582411157548099</v>
      </c>
      <c r="G13" s="68">
        <v>8.5505127416763322</v>
      </c>
      <c r="H13" s="69">
        <v>37.523039952409249</v>
      </c>
      <c r="I13" s="66">
        <v>3.2287852574817251</v>
      </c>
      <c r="J13" s="66">
        <v>0.23932896693682862</v>
      </c>
      <c r="K13" s="66">
        <v>0.42233711617388703</v>
      </c>
      <c r="L13" s="66">
        <v>4.876041451252152E-2</v>
      </c>
      <c r="M13" s="70">
        <f>[1]!AgePb6U8(1/I13)</f>
        <v>1739.2992323651715</v>
      </c>
      <c r="N13" s="70">
        <f>[1]!AgeErPb6U8(1/I13,(J13/I13)*(1/I13))</f>
        <v>113.00643178349742</v>
      </c>
      <c r="O13" s="70">
        <f>[1]!AgePb76(K13)</f>
        <v>3989.8990548857378</v>
      </c>
      <c r="P13" s="70">
        <f>[1]!AgeErPb76(K13,L13)</f>
        <v>172.71890912166563</v>
      </c>
      <c r="Q13" s="70">
        <f t="shared" si="0"/>
        <v>56.407437671001894</v>
      </c>
    </row>
    <row r="14" spans="1:17" s="65" customFormat="1">
      <c r="A14" s="66">
        <v>246</v>
      </c>
      <c r="B14" s="66" t="s">
        <v>267</v>
      </c>
      <c r="C14" s="66" t="s">
        <v>269</v>
      </c>
      <c r="D14" s="66" t="s">
        <v>89</v>
      </c>
      <c r="E14" s="67">
        <v>0.92448502478318995</v>
      </c>
      <c r="F14" s="67">
        <v>7.0021053772173696</v>
      </c>
      <c r="G14" s="68">
        <v>7.5740603573968137</v>
      </c>
      <c r="H14" s="69">
        <v>40.767299105016036</v>
      </c>
      <c r="I14" s="66">
        <v>2.8887892205935106</v>
      </c>
      <c r="J14" s="66">
        <v>0.25082207015738739</v>
      </c>
      <c r="K14" s="66">
        <v>0.44165316706713686</v>
      </c>
      <c r="L14" s="66">
        <v>6.1944888992889489E-2</v>
      </c>
      <c r="M14" s="70">
        <f>[1]!AgePb6U8(1/I14)</f>
        <v>1916.2636280948022</v>
      </c>
      <c r="N14" s="70">
        <f>[1]!AgeErPb6U8(1/I14,(J14/I14)*(1/I14))</f>
        <v>143.9547090783019</v>
      </c>
      <c r="O14" s="70">
        <f>[1]!AgePb76(K14)</f>
        <v>4056.6658144757316</v>
      </c>
      <c r="P14" s="70">
        <f>[1]!AgeErPb76(K14,L14)</f>
        <v>208.97599314411116</v>
      </c>
      <c r="Q14" s="70">
        <f t="shared" si="0"/>
        <v>52.762595793401509</v>
      </c>
    </row>
    <row r="15" spans="1:17" s="69" customFormat="1">
      <c r="A15" s="66">
        <v>238</v>
      </c>
      <c r="B15" s="66" t="s">
        <v>267</v>
      </c>
      <c r="C15" s="66" t="s">
        <v>270</v>
      </c>
      <c r="D15" s="66" t="s">
        <v>89</v>
      </c>
      <c r="E15" s="67">
        <v>1.3515895758740299</v>
      </c>
      <c r="F15" s="67">
        <v>10.4228168579053</v>
      </c>
      <c r="G15" s="68">
        <v>7.7115250398148385</v>
      </c>
      <c r="H15" s="69">
        <v>41.40918697482352</v>
      </c>
      <c r="I15" s="66">
        <v>2.8533795327285953</v>
      </c>
      <c r="J15" s="66">
        <v>0.19566456746209224</v>
      </c>
      <c r="K15" s="66">
        <v>0.42398942123159317</v>
      </c>
      <c r="L15" s="66">
        <v>4.8827082963267619E-2</v>
      </c>
      <c r="M15" s="70">
        <f>[1]!AgePb6U8(1/I15)</f>
        <v>1936.8023931370228</v>
      </c>
      <c r="N15" s="70">
        <f>[1]!AgeErPb6U8(1/I15,(J15/I15)*(1/I15))</f>
        <v>114.72945094131592</v>
      </c>
      <c r="O15" s="70">
        <f>[1]!AgePb76(K15)</f>
        <v>3995.7393770352678</v>
      </c>
      <c r="P15" s="70">
        <f>[1]!AgeErPb76(K15,L15)</f>
        <v>172.21938371901001</v>
      </c>
      <c r="Q15" s="70">
        <f t="shared" si="0"/>
        <v>51.528310272976839</v>
      </c>
    </row>
    <row r="16" spans="1:17" s="69" customFormat="1">
      <c r="A16" s="66">
        <v>245</v>
      </c>
      <c r="B16" s="66" t="s">
        <v>267</v>
      </c>
      <c r="C16" s="66" t="s">
        <v>275</v>
      </c>
      <c r="D16" s="66" t="s">
        <v>89</v>
      </c>
      <c r="E16" s="67">
        <v>1.4477194676224201</v>
      </c>
      <c r="F16" s="67">
        <v>12.6778187172954</v>
      </c>
      <c r="G16" s="68">
        <v>8.7570962474629805</v>
      </c>
      <c r="H16" s="69">
        <v>48.372841125647035</v>
      </c>
      <c r="I16" s="66">
        <v>2.514981410162727</v>
      </c>
      <c r="J16" s="66">
        <v>0.16476681239909913</v>
      </c>
      <c r="K16" s="66">
        <v>0.48972148388562581</v>
      </c>
      <c r="L16" s="66">
        <v>5.0719551535024464E-2</v>
      </c>
      <c r="M16" s="70">
        <f>[1]!AgePb6U8(1/I16)</f>
        <v>2158.0584985882579</v>
      </c>
      <c r="N16" s="70">
        <f>[1]!AgeErPb6U8(1/I16,(J16/I16)*(1/I16))</f>
        <v>120.16567540369135</v>
      </c>
      <c r="O16" s="70">
        <f>[1]!AgePb76(K16)</f>
        <v>4209.9009092051801</v>
      </c>
      <c r="P16" s="70">
        <f>[1]!AgeErPb76(K16,L16)</f>
        <v>152.93449348138319</v>
      </c>
      <c r="Q16" s="70">
        <f t="shared" si="0"/>
        <v>48.738496579110823</v>
      </c>
    </row>
    <row r="17" spans="1:17" s="65" customFormat="1">
      <c r="A17" s="66">
        <v>240</v>
      </c>
      <c r="B17" s="66" t="s">
        <v>267</v>
      </c>
      <c r="C17" s="66" t="s">
        <v>278</v>
      </c>
      <c r="D17" s="66" t="s">
        <v>89</v>
      </c>
      <c r="E17" s="67">
        <v>0.73402075427795099</v>
      </c>
      <c r="F17" s="67">
        <v>6.8322938511027198</v>
      </c>
      <c r="G17" s="68">
        <v>9.3080390592273918</v>
      </c>
      <c r="H17" s="69">
        <v>54.276907693859286</v>
      </c>
      <c r="I17" s="66">
        <v>2.2297013901427793</v>
      </c>
      <c r="J17" s="66">
        <v>0.22429545083698896</v>
      </c>
      <c r="K17" s="66">
        <v>0.55472264630057078</v>
      </c>
      <c r="L17" s="66">
        <v>1.6778294002097481E-2</v>
      </c>
      <c r="M17" s="70">
        <f>[1]!AgePb6U8(1/I17)</f>
        <v>2388.5383616336508</v>
      </c>
      <c r="N17" s="70">
        <f>[1]!AgeErPb6U8(1/I17,(J17/I17)*(1/I17))</f>
        <v>200.84919397113072</v>
      </c>
      <c r="O17" s="70">
        <f>[1]!AgePb76(K17)</f>
        <v>4392.9988196830154</v>
      </c>
      <c r="P17" s="70">
        <f>[1]!AgeErPb76(K17,L17)</f>
        <v>44.213289806571986</v>
      </c>
      <c r="Q17" s="70">
        <f t="shared" si="0"/>
        <v>45.628522572514605</v>
      </c>
    </row>
  </sheetData>
  <sortState xmlns:xlrd2="http://schemas.microsoft.com/office/spreadsheetml/2017/richdata2" ref="A6:Q17">
    <sortCondition ref="H5"/>
  </sortState>
  <hyperlinks>
    <hyperlink ref="A3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workbookViewId="0"/>
  </sheetViews>
  <sheetFormatPr baseColWidth="10" defaultColWidth="8.83203125" defaultRowHeight="15"/>
  <cols>
    <col min="1" max="1" width="14.83203125" style="164" bestFit="1" customWidth="1"/>
    <col min="2" max="2" width="23.83203125" style="165" bestFit="1" customWidth="1"/>
  </cols>
  <sheetData>
    <row r="1" spans="1:14">
      <c r="A1" s="164" t="s">
        <v>479</v>
      </c>
      <c r="B1" s="165" t="s">
        <v>480</v>
      </c>
      <c r="C1">
        <v>3.5969444082792217</v>
      </c>
      <c r="D1">
        <v>0.33763031414621603</v>
      </c>
      <c r="E1">
        <v>2.2000000000000002</v>
      </c>
      <c r="F1">
        <v>0.15631571567032959</v>
      </c>
      <c r="G1">
        <v>3.5496709922469303</v>
      </c>
      <c r="H1">
        <v>9.8760027623699509E-2</v>
      </c>
      <c r="I1">
        <v>2.2000000000000002</v>
      </c>
      <c r="J1">
        <v>0.57420351473258147</v>
      </c>
      <c r="K1">
        <v>9.8235705316297384E-2</v>
      </c>
      <c r="L1">
        <v>1.4040097878683169E-2</v>
      </c>
      <c r="M1">
        <v>3.1874158382415771</v>
      </c>
      <c r="N1">
        <v>8.5665643215179443E-2</v>
      </c>
    </row>
    <row r="2" spans="1:14">
      <c r="A2" s="164" t="s">
        <v>481</v>
      </c>
      <c r="B2" s="165" t="s">
        <v>496</v>
      </c>
      <c r="C2">
        <v>4.4922777082574745</v>
      </c>
      <c r="D2">
        <v>0.22510042174789488</v>
      </c>
      <c r="E2">
        <v>2.1999999999999966</v>
      </c>
      <c r="F2">
        <v>0.1563157156703299</v>
      </c>
      <c r="G2">
        <v>3.4282241201527883</v>
      </c>
      <c r="H2">
        <v>0.10145102991120214</v>
      </c>
      <c r="I2">
        <v>5.2</v>
      </c>
      <c r="J2">
        <v>0.10655599353301382</v>
      </c>
      <c r="K2">
        <v>9.465673551063962E-2</v>
      </c>
      <c r="L2">
        <v>9.7523929978514182E-3</v>
      </c>
      <c r="M2">
        <v>2.9743764400482178</v>
      </c>
      <c r="N2">
        <v>9.1618731617927551E-2</v>
      </c>
    </row>
    <row r="3" spans="1:14">
      <c r="A3" s="164" t="s">
        <v>482</v>
      </c>
      <c r="B3" s="166">
        <v>1</v>
      </c>
      <c r="C3">
        <v>4.6012147330204032</v>
      </c>
      <c r="D3">
        <v>0.19340862563562736</v>
      </c>
      <c r="E3">
        <v>2.2198113547731606</v>
      </c>
      <c r="F3">
        <v>0.15466827861849791</v>
      </c>
      <c r="G3">
        <v>3.3139589543875538</v>
      </c>
      <c r="H3">
        <v>0.10423338172895028</v>
      </c>
      <c r="K3">
        <v>7.6458702658162528E-2</v>
      </c>
      <c r="L3">
        <v>7.2928050820848071E-3</v>
      </c>
      <c r="M3">
        <v>2.782984733581543</v>
      </c>
      <c r="N3">
        <v>9.8016269505023956E-2</v>
      </c>
    </row>
    <row r="4" spans="1:14">
      <c r="A4" s="164" t="s">
        <v>483</v>
      </c>
      <c r="B4" s="166">
        <v>13</v>
      </c>
      <c r="C4">
        <v>3.5644759670604671</v>
      </c>
      <c r="D4">
        <v>0.35430600914871901</v>
      </c>
      <c r="E4">
        <v>2.2399259929760178</v>
      </c>
      <c r="F4">
        <v>0.15304120384080527</v>
      </c>
      <c r="G4">
        <v>3.2062599053550751</v>
      </c>
      <c r="H4">
        <v>0.1071104215082456</v>
      </c>
      <c r="K4">
        <v>8.076402464695584E-2</v>
      </c>
      <c r="L4">
        <v>1.2660433135123567E-2</v>
      </c>
      <c r="M4">
        <v>2.6098713874816895</v>
      </c>
      <c r="N4">
        <v>0.10489974915981293</v>
      </c>
    </row>
    <row r="5" spans="1:14">
      <c r="A5" s="164" t="s">
        <v>484</v>
      </c>
      <c r="B5" s="166">
        <v>2</v>
      </c>
      <c r="C5">
        <v>3.054606525349012</v>
      </c>
      <c r="D5">
        <v>0.44434468343162409</v>
      </c>
      <c r="E5">
        <v>2.2603508523035662</v>
      </c>
      <c r="F5">
        <v>0.15143422464916081</v>
      </c>
      <c r="G5">
        <v>3.1045797818818168</v>
      </c>
      <c r="H5">
        <v>0.11008561495959283</v>
      </c>
      <c r="K5">
        <v>8.274072928832954E-2</v>
      </c>
      <c r="L5">
        <v>1.7531303019277789E-2</v>
      </c>
      <c r="M5">
        <v>2.4523122310638428</v>
      </c>
      <c r="N5">
        <v>0.11231578141450882</v>
      </c>
    </row>
    <row r="6" spans="1:14">
      <c r="A6" s="164" t="s">
        <v>485</v>
      </c>
      <c r="B6" s="166" t="b">
        <v>1</v>
      </c>
      <c r="C6">
        <v>3.1506138875993432</v>
      </c>
      <c r="D6">
        <v>0.42179193276932681</v>
      </c>
      <c r="E6">
        <v>2.2810930836513332</v>
      </c>
      <c r="F6">
        <v>0.14984707796933391</v>
      </c>
      <c r="G6">
        <v>3.0084305481873908</v>
      </c>
      <c r="H6">
        <v>0.11316256005821233</v>
      </c>
      <c r="K6">
        <v>6.7336904900153177E-2</v>
      </c>
      <c r="L6">
        <v>1.3146291142680712E-2</v>
      </c>
      <c r="M6">
        <v>2.3080854415893555</v>
      </c>
      <c r="N6">
        <v>0.12031611055135727</v>
      </c>
    </row>
    <row r="7" spans="1:14">
      <c r="A7" s="164" t="s">
        <v>486</v>
      </c>
      <c r="B7" s="166">
        <v>2</v>
      </c>
      <c r="C7">
        <v>4.2024916295796269</v>
      </c>
      <c r="D7">
        <v>0.28956370514708135</v>
      </c>
      <c r="E7">
        <v>2.3021600593687523</v>
      </c>
      <c r="F7">
        <v>0.1482795042908823</v>
      </c>
      <c r="G7">
        <v>2.9173755402808084</v>
      </c>
      <c r="H7">
        <v>0.11634499222849391</v>
      </c>
      <c r="K7">
        <v>0.1078522926828321</v>
      </c>
      <c r="L7">
        <v>1.3196057030690368E-2</v>
      </c>
      <c r="M7">
        <v>2.273855447769165</v>
      </c>
      <c r="N7">
        <v>0.18630613386631012</v>
      </c>
    </row>
    <row r="8" spans="1:14">
      <c r="A8" s="164" t="s">
        <v>487</v>
      </c>
      <c r="B8" s="166" t="b">
        <v>1</v>
      </c>
      <c r="C8">
        <v>4.1518795839232938</v>
      </c>
      <c r="D8">
        <v>0.26840814155187132</v>
      </c>
      <c r="E8">
        <v>2.3235593818989337</v>
      </c>
      <c r="F8">
        <v>0.14673124761778469</v>
      </c>
      <c r="G8">
        <v>2.8310228798342445</v>
      </c>
      <c r="H8">
        <v>0.11963678973543797</v>
      </c>
      <c r="K8">
        <v>7.8533254666589475E-2</v>
      </c>
      <c r="L8">
        <v>8.8540996137715135E-3</v>
      </c>
      <c r="M8">
        <v>2.1655328273773193</v>
      </c>
      <c r="N8">
        <v>0.19457009434700012</v>
      </c>
    </row>
    <row r="9" spans="1:14">
      <c r="A9" s="164" t="s">
        <v>488</v>
      </c>
      <c r="B9" s="166" t="b">
        <v>1</v>
      </c>
      <c r="C9">
        <v>4.6212284756767055</v>
      </c>
      <c r="D9">
        <v>0.18581757327931522</v>
      </c>
      <c r="E9">
        <v>2.3452988928260892</v>
      </c>
      <c r="F9">
        <v>0.14520205541976761</v>
      </c>
      <c r="G9">
        <v>2.7490198759757565</v>
      </c>
      <c r="H9">
        <v>0.12304197929145812</v>
      </c>
      <c r="K9">
        <v>9.0830318845566915E-2</v>
      </c>
      <c r="L9">
        <v>7.9843678268211281E-3</v>
      </c>
    </row>
    <row r="10" spans="1:14">
      <c r="A10" s="164" t="s">
        <v>489</v>
      </c>
      <c r="B10" s="166" t="b">
        <v>0</v>
      </c>
      <c r="C10">
        <v>3.4403957395874682</v>
      </c>
      <c r="D10">
        <v>0.39340275494859783</v>
      </c>
      <c r="E10">
        <v>2.3673866823532652</v>
      </c>
      <c r="F10">
        <v>0.14369167858431769</v>
      </c>
      <c r="G10">
        <v>2.6710482463318725</v>
      </c>
      <c r="H10">
        <v>0.12656474188726102</v>
      </c>
      <c r="K10">
        <v>9.0763893858305952E-2</v>
      </c>
      <c r="L10">
        <v>1.5922966057781481E-2</v>
      </c>
    </row>
    <row r="11" spans="1:14">
      <c r="A11" s="164" t="s">
        <v>490</v>
      </c>
      <c r="B11" s="166" t="b">
        <v>0</v>
      </c>
      <c r="C11">
        <v>3.6901583126706092</v>
      </c>
      <c r="D11">
        <v>0.35590214514365209</v>
      </c>
      <c r="E11">
        <v>2.3898310992344021</v>
      </c>
      <c r="F11">
        <v>0.14219987136936804</v>
      </c>
      <c r="G11">
        <v>2.5968200207783787</v>
      </c>
      <c r="H11">
        <v>0.13020941885587572</v>
      </c>
      <c r="K11">
        <v>9.7577359131236968E-2</v>
      </c>
      <c r="L11">
        <v>1.5242349847184457E-2</v>
      </c>
    </row>
    <row r="12" spans="1:14">
      <c r="A12" s="164" t="s">
        <v>491</v>
      </c>
      <c r="B12" s="166" t="s">
        <v>497</v>
      </c>
      <c r="C12">
        <v>2.7761712999850494</v>
      </c>
      <c r="D12">
        <v>0.4843195017680384</v>
      </c>
      <c r="E12">
        <v>2.4126407611863794</v>
      </c>
      <c r="F12">
        <v>0.14072639135665105</v>
      </c>
      <c r="G12">
        <v>2.52607401676079</v>
      </c>
      <c r="H12">
        <v>0.13398051817927648</v>
      </c>
      <c r="K12">
        <v>7.0382208109815311E-2</v>
      </c>
      <c r="L12">
        <v>1.9767908873263608E-2</v>
      </c>
    </row>
    <row r="13" spans="1:14">
      <c r="A13" s="164" t="s">
        <v>492</v>
      </c>
      <c r="B13" s="166" t="b">
        <v>1</v>
      </c>
      <c r="C13">
        <v>3.3349535152236713</v>
      </c>
      <c r="D13">
        <v>0.38881440684123891</v>
      </c>
      <c r="E13">
        <v>2.435824565808292</v>
      </c>
      <c r="F13">
        <v>0.13927099940570589</v>
      </c>
      <c r="G13">
        <v>2.4585727952529588</v>
      </c>
      <c r="H13">
        <v>0.13788272104742874</v>
      </c>
      <c r="K13">
        <v>0.11574120065081392</v>
      </c>
      <c r="L13">
        <v>2.3061974058391044E-2</v>
      </c>
    </row>
    <row r="14" spans="1:14">
      <c r="A14" s="164" t="s">
        <v>493</v>
      </c>
      <c r="B14" s="166" t="b">
        <v>0</v>
      </c>
      <c r="C14">
        <v>4.0174059181830657</v>
      </c>
      <c r="D14">
        <v>0.28474173349475201</v>
      </c>
      <c r="E14">
        <v>2.459391702037053</v>
      </c>
      <c r="F14">
        <v>0.13783345960853391</v>
      </c>
      <c r="G14">
        <v>2.3941000225878639</v>
      </c>
      <c r="H14">
        <v>0.14192088867998781</v>
      </c>
      <c r="K14">
        <v>9.8322793525269556E-2</v>
      </c>
      <c r="L14">
        <v>1.2260662814438106E-2</v>
      </c>
    </row>
    <row r="15" spans="1:14">
      <c r="A15" s="164" t="s">
        <v>494</v>
      </c>
      <c r="B15" s="166" t="b">
        <v>0</v>
      </c>
      <c r="C15">
        <v>4.6932075615901789</v>
      </c>
      <c r="D15">
        <v>0.19593722360712515</v>
      </c>
      <c r="E15">
        <v>2.4833516621702807</v>
      </c>
      <c r="F15">
        <v>0.13641353924489008</v>
      </c>
      <c r="G15">
        <v>2.3324581763974592</v>
      </c>
      <c r="H15">
        <v>0.14610006942130355</v>
      </c>
      <c r="K15">
        <v>9.0959580004236248E-2</v>
      </c>
      <c r="L15">
        <v>8.8837098069606633E-3</v>
      </c>
    </row>
    <row r="16" spans="1:14">
      <c r="A16" s="164" t="s">
        <v>495</v>
      </c>
      <c r="B16" s="166">
        <v>1</v>
      </c>
      <c r="C16" t="s">
        <v>478</v>
      </c>
      <c r="D16" t="s">
        <v>478</v>
      </c>
      <c r="E16">
        <v>2.5077142544895472</v>
      </c>
      <c r="F16">
        <v>0.13501100873820424</v>
      </c>
      <c r="G16">
        <v>2.2734665444112663</v>
      </c>
      <c r="H16">
        <v>0.15042550611981478</v>
      </c>
      <c r="K16" t="s">
        <v>478</v>
      </c>
      <c r="L16" t="s">
        <v>478</v>
      </c>
      <c r="M16" t="s">
        <v>478</v>
      </c>
    </row>
    <row r="17" spans="5:8">
      <c r="E17">
        <v>2.5324896165192192</v>
      </c>
      <c r="F17">
        <v>0.13362564161212009</v>
      </c>
      <c r="G17">
        <v>2.2169594734051628</v>
      </c>
      <c r="H17">
        <v>0.15490264380337448</v>
      </c>
    </row>
    <row r="18" spans="5:8">
      <c r="E18">
        <v>2.5576882289585967</v>
      </c>
      <c r="F18">
        <v>0.13225721444764646</v>
      </c>
      <c r="G18" t="s">
        <v>478</v>
      </c>
      <c r="H18" t="s">
        <v>478</v>
      </c>
    </row>
    <row r="19" spans="5:8">
      <c r="E19">
        <v>2.5833209303275142</v>
      </c>
      <c r="F19">
        <v>0.13090550684090888</v>
      </c>
    </row>
    <row r="20" spans="5:8">
      <c r="E20">
        <v>2.609398932368463</v>
      </c>
      <c r="F20">
        <v>0.12957030136149592</v>
      </c>
    </row>
    <row r="21" spans="5:8">
      <c r="E21">
        <v>2.6359338362511653</v>
      </c>
      <c r="F21">
        <v>0.12825138351138937</v>
      </c>
    </row>
    <row r="22" spans="5:8">
      <c r="E22">
        <v>2.6629376496288395</v>
      </c>
      <c r="F22">
        <v>0.12694854168447162</v>
      </c>
    </row>
    <row r="23" spans="5:8">
      <c r="E23">
        <v>2.6904228045988385</v>
      </c>
      <c r="F23">
        <v>0.12566156712660137</v>
      </c>
    </row>
    <row r="24" spans="5:8">
      <c r="E24">
        <v>2.7184021766240707</v>
      </c>
      <c r="F24">
        <v>0.12439025389624939</v>
      </c>
    </row>
    <row r="25" spans="5:8">
      <c r="E25">
        <v>2.746889104475768</v>
      </c>
      <c r="F25">
        <v>0.12313439882568718</v>
      </c>
    </row>
    <row r="26" spans="5:8">
      <c r="E26">
        <v>2.7758974112624291</v>
      </c>
      <c r="F26">
        <v>0.12189380148271946</v>
      </c>
    </row>
    <row r="27" spans="5:8">
      <c r="E27">
        <v>2.8054414266146579</v>
      </c>
      <c r="F27">
        <v>0.1206682641329543</v>
      </c>
    </row>
    <row r="28" spans="5:8">
      <c r="E28">
        <v>2.8355360101006557</v>
      </c>
      <c r="F28">
        <v>0.11945759170260173</v>
      </c>
    </row>
    <row r="29" spans="5:8">
      <c r="E29">
        <v>2.8661965759527788</v>
      </c>
      <c r="F29">
        <v>0.11826159174179419</v>
      </c>
    </row>
    <row r="30" spans="5:8">
      <c r="E30">
        <v>2.8974391191916204</v>
      </c>
      <c r="F30">
        <v>0.11708007438842162</v>
      </c>
    </row>
    <row r="31" spans="5:8">
      <c r="E31">
        <v>2.9292802432406195</v>
      </c>
      <c r="F31">
        <v>0.1159128523324731</v>
      </c>
    </row>
    <row r="32" spans="5:8">
      <c r="E32">
        <v>2.9617371891313846</v>
      </c>
      <c r="F32">
        <v>0.11475974078087833</v>
      </c>
    </row>
    <row r="33" spans="5:6">
      <c r="E33">
        <v>2.9948278664076651</v>
      </c>
      <c r="F33">
        <v>0.11362055742284193</v>
      </c>
    </row>
    <row r="34" spans="5:6">
      <c r="E34">
        <v>3.028570885844367</v>
      </c>
      <c r="F34">
        <v>0.11249512239566317</v>
      </c>
    </row>
    <row r="35" spans="5:6">
      <c r="E35">
        <v>3.0629855941072108</v>
      </c>
      <c r="F35">
        <v>0.11138325825103512</v>
      </c>
    </row>
    <row r="36" spans="5:6">
      <c r="E36">
        <v>3.0980921104886376</v>
      </c>
      <c r="F36">
        <v>0.11028478992181469</v>
      </c>
    </row>
    <row r="37" spans="5:6">
      <c r="E37">
        <v>3.1339113658665774</v>
      </c>
      <c r="F37">
        <v>0.10919954468925938</v>
      </c>
    </row>
    <row r="38" spans="5:6">
      <c r="E38">
        <v>3.1704651440445413</v>
      </c>
      <c r="F38">
        <v>0.10812735215072126</v>
      </c>
    </row>
    <row r="39" spans="5:6">
      <c r="E39">
        <v>3.2077761256446715</v>
      </c>
      <c r="F39">
        <v>0.10706804418779475</v>
      </c>
    </row>
    <row r="40" spans="5:6">
      <c r="E40">
        <v>3.2458679347395085</v>
      </c>
      <c r="F40">
        <v>0.10602145493490869</v>
      </c>
    </row>
    <row r="41" spans="5:6">
      <c r="E41">
        <v>3.284765188424021</v>
      </c>
      <c r="F41">
        <v>0.10498742074835876</v>
      </c>
    </row>
    <row r="42" spans="5:6">
      <c r="E42">
        <v>3.3244935495464296</v>
      </c>
      <c r="F42">
        <v>0.10396578017577315</v>
      </c>
    </row>
    <row r="43" spans="5:6">
      <c r="E43">
        <v>3.3650797828352021</v>
      </c>
      <c r="F43">
        <v>0.10295637392600522</v>
      </c>
    </row>
    <row r="44" spans="5:6">
      <c r="E44">
        <v>3.4065518146801437</v>
      </c>
      <c r="F44">
        <v>0.10195904483944659</v>
      </c>
    </row>
    <row r="45" spans="5:6">
      <c r="E45">
        <v>3.4489387968482359</v>
      </c>
      <c r="F45">
        <v>0.10097363785875677</v>
      </c>
    </row>
    <row r="46" spans="5:6">
      <c r="E46">
        <v>3.4922711744396384</v>
      </c>
      <c r="F46">
        <v>0.10000000000000024</v>
      </c>
    </row>
    <row r="47" spans="5:6">
      <c r="E47">
        <v>3.4922711744396491</v>
      </c>
      <c r="F47">
        <v>0.1</v>
      </c>
    </row>
    <row r="48" spans="5:6">
      <c r="E48" t="s">
        <v>478</v>
      </c>
      <c r="F48" t="s">
        <v>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M73"/>
  <sheetViews>
    <sheetView workbookViewId="0">
      <selection activeCell="A2" sqref="A2"/>
    </sheetView>
  </sheetViews>
  <sheetFormatPr baseColWidth="10" defaultColWidth="9.1640625" defaultRowHeight="13"/>
  <cols>
    <col min="1" max="1" width="15.6640625" style="13" customWidth="1"/>
    <col min="2" max="2" width="12.5" style="13" bestFit="1" customWidth="1"/>
    <col min="3" max="3" width="11.5" style="13" bestFit="1" customWidth="1"/>
    <col min="4" max="4" width="8.6640625" style="13" bestFit="1" customWidth="1"/>
    <col min="5" max="5" width="10.83203125" style="13" bestFit="1" customWidth="1"/>
    <col min="6" max="6" width="9.5" style="13" bestFit="1" customWidth="1"/>
    <col min="7" max="7" width="11.1640625" style="13" bestFit="1" customWidth="1"/>
    <col min="8" max="8" width="9.5" style="13" bestFit="1" customWidth="1"/>
    <col min="9" max="9" width="17.1640625" style="13" bestFit="1" customWidth="1"/>
    <col min="10" max="10" width="4.5" style="13" bestFit="1" customWidth="1"/>
    <col min="11" max="11" width="18.1640625" style="13" bestFit="1" customWidth="1"/>
    <col min="12" max="12" width="4.5" style="13" bestFit="1" customWidth="1"/>
    <col min="13" max="13" width="9" style="13" bestFit="1" customWidth="1"/>
    <col min="14" max="16384" width="9.1640625" style="13"/>
  </cols>
  <sheetData>
    <row r="1" spans="1:8">
      <c r="A1" s="162" t="s">
        <v>498</v>
      </c>
    </row>
    <row r="2" spans="1:8">
      <c r="A2" s="162" t="s">
        <v>506</v>
      </c>
    </row>
    <row r="3" spans="1:8" ht="15">
      <c r="A3" s="161" t="s">
        <v>476</v>
      </c>
    </row>
    <row r="4" spans="1:8">
      <c r="A4" s="163" t="s">
        <v>502</v>
      </c>
    </row>
    <row r="5" spans="1:8" ht="20">
      <c r="A5" s="36" t="s">
        <v>92</v>
      </c>
    </row>
    <row r="7" spans="1:8">
      <c r="A7" s="21" t="s">
        <v>93</v>
      </c>
      <c r="B7" s="22" t="s">
        <v>94</v>
      </c>
      <c r="C7" s="22" t="s">
        <v>80</v>
      </c>
      <c r="D7" s="22" t="s">
        <v>95</v>
      </c>
      <c r="E7" s="37" t="s">
        <v>96</v>
      </c>
      <c r="F7" s="38" t="s">
        <v>97</v>
      </c>
      <c r="H7" s="39"/>
    </row>
    <row r="8" spans="1:8">
      <c r="A8" s="40" t="s">
        <v>98</v>
      </c>
      <c r="B8" s="40">
        <v>32.299999999999997</v>
      </c>
      <c r="C8" s="41">
        <v>1.3</v>
      </c>
      <c r="D8" s="40">
        <v>1.5</v>
      </c>
      <c r="E8" s="42">
        <v>7.0000000000000007E-2</v>
      </c>
      <c r="F8" s="40" t="s">
        <v>99</v>
      </c>
    </row>
    <row r="9" spans="1:8">
      <c r="A9" s="43" t="s">
        <v>100</v>
      </c>
      <c r="B9" s="43">
        <v>31.44</v>
      </c>
      <c r="C9" s="43">
        <v>0.18</v>
      </c>
      <c r="D9" s="44" t="s">
        <v>101</v>
      </c>
      <c r="E9" s="45"/>
      <c r="F9" s="46"/>
    </row>
    <row r="10" spans="1:8">
      <c r="A10" s="40" t="s">
        <v>102</v>
      </c>
      <c r="B10" s="40">
        <v>517</v>
      </c>
      <c r="C10" s="40">
        <v>10</v>
      </c>
      <c r="D10" s="40">
        <v>0.85</v>
      </c>
      <c r="E10" s="42">
        <v>0.63</v>
      </c>
      <c r="F10" s="40" t="s">
        <v>103</v>
      </c>
    </row>
    <row r="11" spans="1:8">
      <c r="A11" s="47" t="s">
        <v>100</v>
      </c>
      <c r="B11" s="43">
        <v>523.5</v>
      </c>
      <c r="C11" s="43">
        <v>1.5</v>
      </c>
      <c r="D11" s="44" t="s">
        <v>104</v>
      </c>
      <c r="E11" s="45"/>
      <c r="F11" s="46"/>
    </row>
    <row r="12" spans="1:8">
      <c r="A12" s="40" t="s">
        <v>105</v>
      </c>
      <c r="B12" s="40">
        <v>1096</v>
      </c>
      <c r="C12" s="40">
        <v>15</v>
      </c>
      <c r="D12" s="40">
        <v>1.5</v>
      </c>
      <c r="E12" s="42">
        <v>0.1</v>
      </c>
      <c r="F12" s="40" t="s">
        <v>106</v>
      </c>
    </row>
    <row r="13" spans="1:8">
      <c r="A13" s="47" t="s">
        <v>100</v>
      </c>
      <c r="B13" s="43">
        <v>1099.0999999999999</v>
      </c>
      <c r="C13" s="43">
        <v>1.2</v>
      </c>
      <c r="D13" s="44" t="s">
        <v>107</v>
      </c>
      <c r="E13" s="46"/>
      <c r="F13" s="46"/>
    </row>
    <row r="14" spans="1:8">
      <c r="A14" s="48"/>
      <c r="B14" s="12"/>
      <c r="C14" s="12"/>
      <c r="D14" s="49"/>
      <c r="E14" s="49"/>
      <c r="F14" s="50"/>
      <c r="G14" s="49"/>
      <c r="H14" s="49"/>
    </row>
    <row r="15" spans="1:8" ht="20">
      <c r="A15" s="36" t="s">
        <v>108</v>
      </c>
      <c r="B15" s="12"/>
      <c r="C15" s="12"/>
      <c r="D15" s="49"/>
      <c r="E15" s="49"/>
      <c r="F15" s="50"/>
      <c r="G15" s="49"/>
      <c r="H15" s="49"/>
    </row>
    <row r="17" spans="1:13" s="14" customFormat="1" ht="15">
      <c r="A17" s="20" t="s">
        <v>74</v>
      </c>
      <c r="B17" s="20" t="s">
        <v>109</v>
      </c>
      <c r="C17" s="20" t="s">
        <v>110</v>
      </c>
      <c r="D17" s="21" t="s">
        <v>111</v>
      </c>
      <c r="E17" s="21" t="s">
        <v>81</v>
      </c>
      <c r="F17" s="21" t="s">
        <v>80</v>
      </c>
      <c r="G17" s="22" t="s">
        <v>84</v>
      </c>
      <c r="H17" s="22" t="s">
        <v>80</v>
      </c>
      <c r="I17" s="21" t="s">
        <v>90</v>
      </c>
      <c r="J17" s="21" t="s">
        <v>80</v>
      </c>
      <c r="K17" s="22" t="s">
        <v>85</v>
      </c>
      <c r="L17" s="22" t="s">
        <v>80</v>
      </c>
      <c r="M17" s="21" t="s">
        <v>91</v>
      </c>
    </row>
    <row r="18" spans="1:13">
      <c r="A18" s="13" t="s">
        <v>112</v>
      </c>
      <c r="B18" s="15">
        <v>5.6801207105720399</v>
      </c>
      <c r="C18" s="15">
        <v>159.998577248424</v>
      </c>
      <c r="D18" s="16">
        <v>28.168164974140257</v>
      </c>
      <c r="E18" s="17">
        <v>147.86423284655655</v>
      </c>
      <c r="F18" s="17">
        <v>20.005548748812373</v>
      </c>
      <c r="G18" s="18">
        <v>0.20116382385871384</v>
      </c>
      <c r="H18" s="18">
        <v>9.2241924253103444E-2</v>
      </c>
      <c r="I18" s="15">
        <v>43.450085398472233</v>
      </c>
      <c r="J18" s="15">
        <v>5.8588893421720805</v>
      </c>
      <c r="K18" s="15">
        <v>2834.9286883512732</v>
      </c>
      <c r="L18" s="15">
        <v>747.79437174483951</v>
      </c>
      <c r="M18" s="19">
        <v>98.467330568948384</v>
      </c>
    </row>
    <row r="19" spans="1:13">
      <c r="A19" s="13" t="s">
        <v>113</v>
      </c>
      <c r="B19" s="15">
        <v>5.8722353758497903</v>
      </c>
      <c r="C19" s="15">
        <v>165.70541575163301</v>
      </c>
      <c r="D19" s="16">
        <v>28.218456030068999</v>
      </c>
      <c r="E19" s="17">
        <v>131.99041150145266</v>
      </c>
      <c r="F19" s="17">
        <v>16.699123694834103</v>
      </c>
      <c r="G19" s="18">
        <v>0.26691853181827441</v>
      </c>
      <c r="H19" s="18">
        <v>0.10162395850703655</v>
      </c>
      <c r="I19" s="15">
        <v>48.655934513329584</v>
      </c>
      <c r="J19" s="15">
        <v>6.1326658998083801</v>
      </c>
      <c r="K19" s="15">
        <v>3287.3058849651861</v>
      </c>
      <c r="L19" s="15">
        <v>597.90810668075562</v>
      </c>
      <c r="M19" s="19">
        <v>98.519884178230498</v>
      </c>
    </row>
    <row r="20" spans="1:13">
      <c r="A20" s="13" t="s">
        <v>114</v>
      </c>
      <c r="B20" s="15">
        <v>5.7898737355423702</v>
      </c>
      <c r="C20" s="15">
        <v>161.087024755897</v>
      </c>
      <c r="D20" s="16">
        <v>27.822199950066281</v>
      </c>
      <c r="E20" s="17">
        <v>141.22283091166932</v>
      </c>
      <c r="F20" s="17">
        <v>18.643945843652549</v>
      </c>
      <c r="G20" s="18">
        <v>0.16881353938683658</v>
      </c>
      <c r="H20" s="18">
        <v>9.3989754481377849E-2</v>
      </c>
      <c r="I20" s="15">
        <v>45.486255720048248</v>
      </c>
      <c r="J20" s="15">
        <v>5.9838669850246582</v>
      </c>
      <c r="K20" s="15">
        <v>2545.1601069255998</v>
      </c>
      <c r="L20" s="15">
        <v>933.02308856630134</v>
      </c>
      <c r="M20" s="19">
        <v>98.212833228201404</v>
      </c>
    </row>
    <row r="21" spans="1:13">
      <c r="A21" s="13" t="s">
        <v>115</v>
      </c>
      <c r="B21" s="15">
        <v>5.7548285731897302</v>
      </c>
      <c r="C21" s="15">
        <v>159.82625625542801</v>
      </c>
      <c r="D21" s="16">
        <v>27.772548603796388</v>
      </c>
      <c r="E21" s="17">
        <v>154.57257715572717</v>
      </c>
      <c r="F21" s="17">
        <v>20.969081249124937</v>
      </c>
      <c r="G21" s="18">
        <v>0.30666106837740953</v>
      </c>
      <c r="H21" s="18">
        <v>0.10429144963242734</v>
      </c>
      <c r="I21" s="15">
        <v>41.570448106648406</v>
      </c>
      <c r="J21" s="15">
        <v>5.6212412430784902</v>
      </c>
      <c r="K21" s="15">
        <v>3503.5032336416202</v>
      </c>
      <c r="L21" s="15">
        <v>525.52050568696882</v>
      </c>
      <c r="M21" s="19">
        <v>98.813460546932646</v>
      </c>
    </row>
    <row r="22" spans="1:13">
      <c r="A22" s="13" t="s">
        <v>116</v>
      </c>
      <c r="B22" s="15">
        <v>6.0386781010985597</v>
      </c>
      <c r="C22" s="15">
        <v>167.07093719813901</v>
      </c>
      <c r="D22" s="16">
        <v>27.66680627797421</v>
      </c>
      <c r="E22" s="17">
        <v>132.09438682277752</v>
      </c>
      <c r="F22" s="17">
        <v>14.550650611929358</v>
      </c>
      <c r="G22" s="18">
        <v>0.24186539198607551</v>
      </c>
      <c r="H22" s="18">
        <v>8.2756011016514808E-2</v>
      </c>
      <c r="I22" s="15">
        <v>48.617780074635569</v>
      </c>
      <c r="J22" s="15">
        <v>5.3352726019868655</v>
      </c>
      <c r="K22" s="15">
        <v>3131.5703395948717</v>
      </c>
      <c r="L22" s="15">
        <v>544.02015033165276</v>
      </c>
      <c r="M22" s="19">
        <v>98.447495192430353</v>
      </c>
    </row>
    <row r="23" spans="1:13">
      <c r="A23" s="13" t="s">
        <v>117</v>
      </c>
      <c r="B23" s="15">
        <v>5.7516345068053099</v>
      </c>
      <c r="C23" s="15">
        <v>161.784932397814</v>
      </c>
      <c r="D23" s="16">
        <v>28.128514113056166</v>
      </c>
      <c r="E23" s="17">
        <v>155.06894137396449</v>
      </c>
      <c r="F23" s="17">
        <v>18.574547566087489</v>
      </c>
      <c r="G23" s="18">
        <v>0.30742686568301625</v>
      </c>
      <c r="H23" s="18">
        <v>9.9485370031932627E-2</v>
      </c>
      <c r="I23" s="15">
        <v>41.437810929067247</v>
      </c>
      <c r="J23" s="15">
        <v>4.9476073760638393</v>
      </c>
      <c r="K23" s="15">
        <v>3507.3567107432336</v>
      </c>
      <c r="L23" s="15">
        <v>499.91527599938468</v>
      </c>
      <c r="M23" s="19">
        <v>98.818545863836974</v>
      </c>
    </row>
    <row r="24" spans="1:13">
      <c r="A24" s="13" t="s">
        <v>118</v>
      </c>
      <c r="B24" s="15">
        <v>5.7838011548628696</v>
      </c>
      <c r="C24" s="15">
        <v>161.37782573822099</v>
      </c>
      <c r="D24" s="16">
        <v>27.901689808706287</v>
      </c>
      <c r="E24" s="17">
        <v>148.13839993810205</v>
      </c>
      <c r="F24" s="17">
        <v>19.114682182174263</v>
      </c>
      <c r="G24" s="18">
        <v>0.35476837277451695</v>
      </c>
      <c r="H24" s="18">
        <v>0.1022934598551265</v>
      </c>
      <c r="I24" s="15">
        <v>43.369940069301009</v>
      </c>
      <c r="J24" s="15">
        <v>5.5773547193892092</v>
      </c>
      <c r="K24" s="15">
        <v>3726.9152941608172</v>
      </c>
      <c r="L24" s="15">
        <v>438.69061839249821</v>
      </c>
      <c r="M24" s="19">
        <v>98.83630464751235</v>
      </c>
    </row>
    <row r="25" spans="1:13">
      <c r="A25" s="13" t="s">
        <v>119</v>
      </c>
      <c r="B25" s="15">
        <v>5.9284463936471097</v>
      </c>
      <c r="C25" s="15">
        <v>164.38087340381099</v>
      </c>
      <c r="D25" s="16">
        <v>27.727479087937883</v>
      </c>
      <c r="E25" s="17">
        <v>155.98676636454994</v>
      </c>
      <c r="F25" s="17">
        <v>18.468840831619534</v>
      </c>
      <c r="G25" s="18">
        <v>0.29027699908117682</v>
      </c>
      <c r="H25" s="18">
        <v>8.9575001037198329E-2</v>
      </c>
      <c r="I25" s="15">
        <v>41.194768536879565</v>
      </c>
      <c r="J25" s="15">
        <v>4.8619123734207221</v>
      </c>
      <c r="K25" s="15">
        <v>3418.3941874461775</v>
      </c>
      <c r="L25" s="15">
        <v>479.81840695223963</v>
      </c>
      <c r="M25" s="19">
        <v>98.794908770668854</v>
      </c>
    </row>
    <row r="26" spans="1:13">
      <c r="A26" s="13" t="s">
        <v>120</v>
      </c>
      <c r="B26" s="15">
        <v>5.89638970058704</v>
      </c>
      <c r="C26" s="15">
        <v>163.397951915037</v>
      </c>
      <c r="D26" s="16">
        <v>27.711525223437864</v>
      </c>
      <c r="E26" s="17">
        <v>162.18635020574044</v>
      </c>
      <c r="F26" s="17">
        <v>17.807093687071085</v>
      </c>
      <c r="G26" s="18">
        <v>0.2290354385199119</v>
      </c>
      <c r="H26" s="18">
        <v>8.1178415739374329E-2</v>
      </c>
      <c r="I26" s="15">
        <v>39.624925331523549</v>
      </c>
      <c r="J26" s="15">
        <v>4.3372373076252515</v>
      </c>
      <c r="K26" s="15">
        <v>3044.5993570147039</v>
      </c>
      <c r="L26" s="15">
        <v>567.6070523971481</v>
      </c>
      <c r="M26" s="19">
        <v>98.698517581952828</v>
      </c>
    </row>
    <row r="27" spans="1:13">
      <c r="A27" s="13" t="s">
        <v>121</v>
      </c>
      <c r="B27" s="15">
        <v>5.9457443070060298</v>
      </c>
      <c r="C27" s="15">
        <v>162.80507236989101</v>
      </c>
      <c r="D27" s="16">
        <v>27.38178165146682</v>
      </c>
      <c r="E27" s="17">
        <v>144.21984135539111</v>
      </c>
      <c r="F27" s="17">
        <v>17.535914923860403</v>
      </c>
      <c r="G27" s="18">
        <v>0.27247278473715725</v>
      </c>
      <c r="H27" s="18">
        <v>8.1530222696328675E-2</v>
      </c>
      <c r="I27" s="15">
        <v>44.544270996514896</v>
      </c>
      <c r="J27" s="15">
        <v>5.3975387055116357</v>
      </c>
      <c r="K27" s="15">
        <v>3319.6088820720743</v>
      </c>
      <c r="L27" s="15">
        <v>468.74010100771119</v>
      </c>
      <c r="M27" s="19">
        <v>98.658147011321688</v>
      </c>
    </row>
    <row r="28" spans="1:13">
      <c r="A28" s="13" t="s">
        <v>122</v>
      </c>
      <c r="B28" s="15">
        <v>5.8912505182651902</v>
      </c>
      <c r="C28" s="15">
        <v>164.44045748383201</v>
      </c>
      <c r="D28" s="16">
        <v>27.912657418658739</v>
      </c>
      <c r="E28" s="17">
        <v>148.24479394059952</v>
      </c>
      <c r="F28" s="17">
        <v>17.330700644017302</v>
      </c>
      <c r="G28" s="18">
        <v>0.2425458779213405</v>
      </c>
      <c r="H28" s="18">
        <v>7.8165489602680507E-2</v>
      </c>
      <c r="I28" s="15">
        <v>43.338918235448091</v>
      </c>
      <c r="J28" s="15">
        <v>5.0495860050359518</v>
      </c>
      <c r="K28" s="15">
        <v>3136.0366139311791</v>
      </c>
      <c r="L28" s="15">
        <v>512.21516036636535</v>
      </c>
      <c r="M28" s="19">
        <v>98.618035323856731</v>
      </c>
    </row>
    <row r="29" spans="1:13">
      <c r="A29" s="13" t="s">
        <v>123</v>
      </c>
      <c r="B29" s="15">
        <v>5.8271078556113096</v>
      </c>
      <c r="C29" s="15">
        <v>162.41083530284499</v>
      </c>
      <c r="D29" s="16">
        <v>27.871602744824568</v>
      </c>
      <c r="E29" s="17">
        <v>152.02332087329734</v>
      </c>
      <c r="F29" s="17">
        <v>17.435558320697844</v>
      </c>
      <c r="G29" s="18">
        <v>0.23251998642445418</v>
      </c>
      <c r="H29" s="18">
        <v>7.9169454902854333E-2</v>
      </c>
      <c r="I29" s="15">
        <v>42.26525647031832</v>
      </c>
      <c r="J29" s="15">
        <v>4.8315481034520715</v>
      </c>
      <c r="K29" s="15">
        <v>3068.7557596564789</v>
      </c>
      <c r="L29" s="15">
        <v>544.16627741757247</v>
      </c>
      <c r="M29" s="19">
        <v>98.622723351725796</v>
      </c>
    </row>
    <row r="30" spans="1:13">
      <c r="A30" s="13" t="s">
        <v>124</v>
      </c>
      <c r="B30" s="15">
        <v>5.9692150190792201</v>
      </c>
      <c r="C30" s="15">
        <v>163.763619912347</v>
      </c>
      <c r="D30" s="16">
        <v>27.434699435171012</v>
      </c>
      <c r="E30" s="17">
        <v>164.57768655027073</v>
      </c>
      <c r="F30" s="17">
        <v>21.516412054863974</v>
      </c>
      <c r="G30" s="18">
        <v>0.33009072878927181</v>
      </c>
      <c r="H30" s="18">
        <v>8.9996529186394766E-2</v>
      </c>
      <c r="I30" s="15">
        <v>39.050910091331239</v>
      </c>
      <c r="J30" s="15">
        <v>5.0899719022554883</v>
      </c>
      <c r="K30" s="15">
        <v>3616.8131857223225</v>
      </c>
      <c r="L30" s="15">
        <v>417.93540801842909</v>
      </c>
      <c r="M30" s="19">
        <v>98.920295075081881</v>
      </c>
    </row>
    <row r="31" spans="1:13">
      <c r="A31" s="13" t="s">
        <v>125</v>
      </c>
      <c r="B31" s="15">
        <v>5.9101368796626401</v>
      </c>
      <c r="C31" s="15">
        <v>164.15385354847601</v>
      </c>
      <c r="D31" s="16">
        <v>27.774966450158793</v>
      </c>
      <c r="E31" s="17">
        <v>143.94552388248542</v>
      </c>
      <c r="F31" s="17">
        <v>15.421584835379964</v>
      </c>
      <c r="G31" s="18">
        <v>0.22842569320230777</v>
      </c>
      <c r="H31" s="18">
        <v>6.5712690067837407E-2</v>
      </c>
      <c r="I31" s="15">
        <v>44.6288659984247</v>
      </c>
      <c r="J31" s="15">
        <v>4.7647960819552324</v>
      </c>
      <c r="K31" s="15">
        <v>3040.3295116353784</v>
      </c>
      <c r="L31" s="15">
        <v>460.86070690338352</v>
      </c>
      <c r="M31" s="19">
        <v>98.532104305548813</v>
      </c>
    </row>
    <row r="32" spans="1:13">
      <c r="A32" s="13" t="s">
        <v>126</v>
      </c>
      <c r="B32" s="15">
        <v>5.6959926133121996</v>
      </c>
      <c r="C32" s="15">
        <v>158.74078116947501</v>
      </c>
      <c r="D32" s="16">
        <v>27.868853059689592</v>
      </c>
      <c r="E32" s="17">
        <v>145.42876624073153</v>
      </c>
      <c r="F32" s="17">
        <v>16.837406262553586</v>
      </c>
      <c r="G32" s="18">
        <v>0.23442253204428617</v>
      </c>
      <c r="H32" s="18">
        <v>7.1501986458375549E-2</v>
      </c>
      <c r="I32" s="15">
        <v>44.175247792107193</v>
      </c>
      <c r="J32" s="15">
        <v>5.0970250030941813</v>
      </c>
      <c r="K32" s="15">
        <v>3081.7725414887555</v>
      </c>
      <c r="L32" s="15">
        <v>486.94959223212953</v>
      </c>
      <c r="M32" s="19">
        <v>98.566563651359971</v>
      </c>
    </row>
    <row r="33" spans="1:13">
      <c r="A33" s="13" t="s">
        <v>127</v>
      </c>
      <c r="B33" s="15">
        <v>5.8721327387558704</v>
      </c>
      <c r="C33" s="15">
        <v>162.78684511477701</v>
      </c>
      <c r="D33" s="16">
        <v>27.721928702392834</v>
      </c>
      <c r="E33" s="17">
        <v>158.38936174346983</v>
      </c>
      <c r="F33" s="17">
        <v>20.250331649447883</v>
      </c>
      <c r="G33" s="18">
        <v>0.26468682139129662</v>
      </c>
      <c r="H33" s="18">
        <v>8.4314762406958621E-2</v>
      </c>
      <c r="I33" s="15">
        <v>40.571850691015321</v>
      </c>
      <c r="J33" s="15">
        <v>5.1708876121207936</v>
      </c>
      <c r="K33" s="15">
        <v>3274.1135946621052</v>
      </c>
      <c r="L33" s="15">
        <v>500.76378106160007</v>
      </c>
      <c r="M33" s="19">
        <v>98.760829472833166</v>
      </c>
    </row>
    <row r="34" spans="1:13">
      <c r="A34" s="13" t="s">
        <v>128</v>
      </c>
      <c r="B34" s="15">
        <v>5.8690773338837401</v>
      </c>
      <c r="C34" s="15">
        <v>161.82628302824801</v>
      </c>
      <c r="D34" s="16">
        <v>27.572695642291499</v>
      </c>
      <c r="E34" s="17">
        <v>153.62811896599413</v>
      </c>
      <c r="F34" s="17">
        <v>15.705802226029894</v>
      </c>
      <c r="G34" s="18">
        <v>0.24238721264917718</v>
      </c>
      <c r="H34" s="18">
        <v>7.3119272540531688E-2</v>
      </c>
      <c r="I34" s="15">
        <v>41.825183096268141</v>
      </c>
      <c r="J34" s="15">
        <v>4.262056545489795</v>
      </c>
      <c r="K34" s="15">
        <v>3134.996502858276</v>
      </c>
      <c r="L34" s="15">
        <v>479.50173347588316</v>
      </c>
      <c r="M34" s="19">
        <v>98.665861889857467</v>
      </c>
    </row>
    <row r="35" spans="1:13">
      <c r="A35" s="13" t="s">
        <v>129</v>
      </c>
      <c r="B35" s="15">
        <v>6.0201804009205597</v>
      </c>
      <c r="C35" s="15">
        <v>165.562523346289</v>
      </c>
      <c r="D35" s="16">
        <v>27.501256161853963</v>
      </c>
      <c r="E35" s="17">
        <v>150.87025459596506</v>
      </c>
      <c r="F35" s="17">
        <v>18.549622088971766</v>
      </c>
      <c r="G35" s="18">
        <v>0.26243319418767808</v>
      </c>
      <c r="H35" s="18">
        <v>7.9876898335410826E-2</v>
      </c>
      <c r="I35" s="15">
        <v>42.587215333526537</v>
      </c>
      <c r="J35" s="15">
        <v>5.2188765304463018</v>
      </c>
      <c r="K35" s="15">
        <v>3260.6644636876686</v>
      </c>
      <c r="L35" s="15">
        <v>478.98202552861994</v>
      </c>
      <c r="M35" s="19">
        <v>98.693909912908907</v>
      </c>
    </row>
    <row r="36" spans="1:13">
      <c r="A36" s="13" t="s">
        <v>130</v>
      </c>
      <c r="B36" s="15">
        <v>5.4433494488446597</v>
      </c>
      <c r="C36" s="15">
        <v>150.51215600182201</v>
      </c>
      <c r="D36" s="16">
        <v>27.650651022187805</v>
      </c>
      <c r="E36" s="17">
        <v>149.53695952976184</v>
      </c>
      <c r="F36" s="17">
        <v>17.495616615908371</v>
      </c>
      <c r="G36" s="18">
        <v>0.25226222051552233</v>
      </c>
      <c r="H36" s="18">
        <v>7.8482136962244223E-2</v>
      </c>
      <c r="I36" s="15">
        <v>42.965667035116468</v>
      </c>
      <c r="J36" s="15">
        <v>5.0102092000998404</v>
      </c>
      <c r="K36" s="15">
        <v>3198.3082292504673</v>
      </c>
      <c r="L36" s="15">
        <v>492.00801186331614</v>
      </c>
      <c r="M36" s="19">
        <v>98.656612685351291</v>
      </c>
    </row>
    <row r="37" spans="1:13">
      <c r="A37" s="13" t="s">
        <v>131</v>
      </c>
      <c r="B37" s="15">
        <v>5.8186127143705999</v>
      </c>
      <c r="C37" s="15">
        <v>159.84006400033701</v>
      </c>
      <c r="D37" s="16">
        <v>27.47047652880725</v>
      </c>
      <c r="E37" s="17">
        <v>145.34923078409707</v>
      </c>
      <c r="F37" s="17">
        <v>15.589523492304515</v>
      </c>
      <c r="G37" s="18">
        <v>0.16034865982778562</v>
      </c>
      <c r="H37" s="18">
        <v>5.2224717349119112E-2</v>
      </c>
      <c r="I37" s="15">
        <v>44.199337915910313</v>
      </c>
      <c r="J37" s="15">
        <v>4.7244139389548927</v>
      </c>
      <c r="K37" s="15">
        <v>2458.5800109065322</v>
      </c>
      <c r="L37" s="15">
        <v>550.52122350359878</v>
      </c>
      <c r="M37" s="19">
        <v>98.202241223802474</v>
      </c>
    </row>
    <row r="38" spans="1:13" s="14" customFormat="1" ht="15">
      <c r="A38" s="20" t="s">
        <v>74</v>
      </c>
      <c r="B38" s="20" t="s">
        <v>109</v>
      </c>
      <c r="C38" s="20" t="s">
        <v>110</v>
      </c>
      <c r="D38" s="21" t="s">
        <v>111</v>
      </c>
      <c r="E38" s="21" t="s">
        <v>81</v>
      </c>
      <c r="F38" s="21" t="s">
        <v>80</v>
      </c>
      <c r="G38" s="22" t="s">
        <v>84</v>
      </c>
      <c r="H38" s="22" t="s">
        <v>80</v>
      </c>
      <c r="I38" s="21" t="s">
        <v>90</v>
      </c>
      <c r="J38" s="21" t="s">
        <v>80</v>
      </c>
      <c r="K38" s="22" t="s">
        <v>85</v>
      </c>
      <c r="L38" s="22" t="s">
        <v>80</v>
      </c>
      <c r="M38" s="21" t="s">
        <v>91</v>
      </c>
    </row>
    <row r="39" spans="1:13">
      <c r="A39" s="13" t="s">
        <v>132</v>
      </c>
      <c r="B39" s="15">
        <v>7.3724823157463701</v>
      </c>
      <c r="C39" s="15">
        <v>29.8432090491496</v>
      </c>
      <c r="D39" s="16">
        <v>4.0479187024171726</v>
      </c>
      <c r="E39" s="17">
        <v>8.4122528381906747</v>
      </c>
      <c r="F39" s="17">
        <v>0.18974139968540213</v>
      </c>
      <c r="G39" s="18">
        <v>0.29663997650922463</v>
      </c>
      <c r="H39" s="18">
        <v>1.4157084782470707E-2</v>
      </c>
      <c r="I39" s="15">
        <v>724.0807068845678</v>
      </c>
      <c r="J39" s="15">
        <v>15.448105776289594</v>
      </c>
      <c r="K39" s="15">
        <v>3452.0680578071242</v>
      </c>
      <c r="L39" s="15">
        <v>74.02327398085329</v>
      </c>
      <c r="M39" s="19">
        <v>79.024726779444507</v>
      </c>
    </row>
    <row r="40" spans="1:13">
      <c r="A40" s="13" t="s">
        <v>133</v>
      </c>
      <c r="B40" s="15">
        <v>20.181034332010999</v>
      </c>
      <c r="C40" s="15">
        <v>113.33738828838899</v>
      </c>
      <c r="D40" s="16">
        <v>5.6160346602559468</v>
      </c>
      <c r="E40" s="17">
        <v>9.3065120865205735</v>
      </c>
      <c r="F40" s="17">
        <v>0.15196779031248811</v>
      </c>
      <c r="G40" s="18">
        <v>0.2312749674146512</v>
      </c>
      <c r="H40" s="18">
        <v>8.3316160032846694E-3</v>
      </c>
      <c r="I40" s="15">
        <v>657.93107101619296</v>
      </c>
      <c r="J40" s="15">
        <v>10.213426195384102</v>
      </c>
      <c r="K40" s="15">
        <v>3060.1721420848862</v>
      </c>
      <c r="L40" s="15">
        <v>57.616282884273467</v>
      </c>
      <c r="M40" s="19">
        <v>78.5001940914361</v>
      </c>
    </row>
    <row r="41" spans="1:13">
      <c r="A41" s="13" t="s">
        <v>134</v>
      </c>
      <c r="B41" s="15">
        <v>9.0966075190482201</v>
      </c>
      <c r="C41" s="15">
        <v>33.153344859419803</v>
      </c>
      <c r="D41" s="16">
        <v>3.6445834109031279</v>
      </c>
      <c r="E41" s="17">
        <v>9.1086844034362251</v>
      </c>
      <c r="F41" s="17">
        <v>0.24178624103579663</v>
      </c>
      <c r="G41" s="18">
        <v>0.2551824138196962</v>
      </c>
      <c r="H41" s="18">
        <v>1.2107345907476724E-2</v>
      </c>
      <c r="I41" s="15">
        <v>671.50109803035627</v>
      </c>
      <c r="J41" s="15">
        <v>16.927799028184495</v>
      </c>
      <c r="K41" s="15">
        <v>3216.4967366148589</v>
      </c>
      <c r="L41" s="15">
        <v>74.924526178165593</v>
      </c>
      <c r="M41" s="19">
        <v>79.123215317262691</v>
      </c>
    </row>
    <row r="42" spans="1:13">
      <c r="A42" s="13" t="s">
        <v>135</v>
      </c>
      <c r="B42" s="15">
        <v>7.9295989631228299</v>
      </c>
      <c r="C42" s="15">
        <v>34.944149498642702</v>
      </c>
      <c r="D42" s="16">
        <v>4.406799090490324</v>
      </c>
      <c r="E42" s="17">
        <v>8.2949464329134202</v>
      </c>
      <c r="F42" s="17">
        <v>0.21634360547180032</v>
      </c>
      <c r="G42" s="18">
        <v>0.32647322043964816</v>
      </c>
      <c r="H42" s="18">
        <v>1.5224651660340163E-2</v>
      </c>
      <c r="I42" s="15">
        <v>733.75917673580886</v>
      </c>
      <c r="J42" s="15">
        <v>18.088515710588808</v>
      </c>
      <c r="K42" s="15">
        <v>3599.9111502515539</v>
      </c>
      <c r="L42" s="15">
        <v>71.569472096446376</v>
      </c>
      <c r="M42" s="19">
        <v>79.617297591232614</v>
      </c>
    </row>
    <row r="43" spans="1:13">
      <c r="A43" s="13" t="s">
        <v>136</v>
      </c>
      <c r="B43" s="15">
        <v>9.0972433766721004</v>
      </c>
      <c r="C43" s="15">
        <v>29.261888965669399</v>
      </c>
      <c r="D43" s="16">
        <v>3.2165665745191716</v>
      </c>
      <c r="E43" s="17">
        <v>9.690260337108473</v>
      </c>
      <c r="F43" s="17">
        <v>0.24828060362248175</v>
      </c>
      <c r="G43" s="18">
        <v>0.2105644795387101</v>
      </c>
      <c r="H43" s="18">
        <v>1.3001471814047096E-2</v>
      </c>
      <c r="I43" s="15">
        <v>633.11384983069945</v>
      </c>
      <c r="J43" s="15">
        <v>15.450342212960948</v>
      </c>
      <c r="K43" s="15">
        <v>2909.1659927180854</v>
      </c>
      <c r="L43" s="15">
        <v>100.03573157669543</v>
      </c>
      <c r="M43" s="19">
        <v>78.237273107982048</v>
      </c>
    </row>
    <row r="44" spans="1:13">
      <c r="A44" s="13" t="s">
        <v>137</v>
      </c>
      <c r="B44" s="15">
        <v>14.030493279125199</v>
      </c>
      <c r="C44" s="15">
        <v>69.555783576169503</v>
      </c>
      <c r="D44" s="16">
        <v>4.9574724275486277</v>
      </c>
      <c r="E44" s="17">
        <v>10.545101807780465</v>
      </c>
      <c r="F44" s="17">
        <v>0.19878582380412446</v>
      </c>
      <c r="G44" s="18">
        <v>0.16659431281839926</v>
      </c>
      <c r="H44" s="18">
        <v>8.7432054920969747E-3</v>
      </c>
      <c r="I44" s="15">
        <v>584.0437880749821</v>
      </c>
      <c r="J44" s="15">
        <v>10.525808328242533</v>
      </c>
      <c r="K44" s="15">
        <v>2522.9598250015952</v>
      </c>
      <c r="L44" s="15">
        <v>88.14143398218323</v>
      </c>
      <c r="M44" s="19">
        <v>76.850848662458873</v>
      </c>
    </row>
    <row r="45" spans="1:13">
      <c r="A45" s="13" t="s">
        <v>138</v>
      </c>
      <c r="B45" s="15">
        <v>7.5104259565664497</v>
      </c>
      <c r="C45" s="15">
        <v>25.1197214430318</v>
      </c>
      <c r="D45" s="16">
        <v>3.3446467068980748</v>
      </c>
      <c r="E45" s="17">
        <v>9.5917237484027211</v>
      </c>
      <c r="F45" s="17">
        <v>0.23991774565250548</v>
      </c>
      <c r="G45" s="18">
        <v>0.22612461532167741</v>
      </c>
      <c r="H45" s="18">
        <v>1.3303180396983375E-2</v>
      </c>
      <c r="I45" s="15">
        <v>639.30572504074212</v>
      </c>
      <c r="J45" s="15">
        <v>15.223625004093037</v>
      </c>
      <c r="K45" s="15">
        <v>3024.0985341777873</v>
      </c>
      <c r="L45" s="15">
        <v>94.376975399876144</v>
      </c>
      <c r="M45" s="19">
        <v>78.859626503057683</v>
      </c>
    </row>
    <row r="46" spans="1:13">
      <c r="A46" s="13" t="s">
        <v>139</v>
      </c>
      <c r="B46" s="15">
        <v>8.0308846980445399</v>
      </c>
      <c r="C46" s="15">
        <v>26.7765399229339</v>
      </c>
      <c r="D46" s="16">
        <v>3.3341955375668371</v>
      </c>
      <c r="E46" s="17">
        <v>9.4462675108246863</v>
      </c>
      <c r="F46" s="17">
        <v>0.24715669425599704</v>
      </c>
      <c r="G46" s="18">
        <v>0.21718927967084273</v>
      </c>
      <c r="H46" s="18">
        <v>1.2171254414366185E-2</v>
      </c>
      <c r="I46" s="15">
        <v>648.67073345133747</v>
      </c>
      <c r="J46" s="15">
        <v>16.14619183358127</v>
      </c>
      <c r="K46" s="15">
        <v>2959.2436848748794</v>
      </c>
      <c r="L46" s="15">
        <v>90.397462566164975</v>
      </c>
      <c r="M46" s="19">
        <v>78.079847335088118</v>
      </c>
    </row>
    <row r="47" spans="1:13">
      <c r="A47" s="13" t="s">
        <v>140</v>
      </c>
      <c r="B47" s="15">
        <v>11.155023834887499</v>
      </c>
      <c r="C47" s="15">
        <v>32.661547583005202</v>
      </c>
      <c r="D47" s="16">
        <v>2.9279675298277477</v>
      </c>
      <c r="E47" s="17">
        <v>9.9818830688582949</v>
      </c>
      <c r="F47" s="17">
        <v>0.23649136949876745</v>
      </c>
      <c r="G47" s="18">
        <v>0.18157059513246965</v>
      </c>
      <c r="H47" s="18">
        <v>9.0382398009392021E-3</v>
      </c>
      <c r="I47" s="15">
        <v>615.47245443289228</v>
      </c>
      <c r="J47" s="15">
        <v>13.907365939668068</v>
      </c>
      <c r="K47" s="15">
        <v>2666.5236550212539</v>
      </c>
      <c r="L47" s="15">
        <v>82.447386520221713</v>
      </c>
      <c r="M47" s="19">
        <v>76.918545114950916</v>
      </c>
    </row>
    <row r="48" spans="1:13">
      <c r="A48" s="13" t="s">
        <v>141</v>
      </c>
      <c r="B48" s="15">
        <v>22.9944914772427</v>
      </c>
      <c r="C48" s="15">
        <v>101.451350907506</v>
      </c>
      <c r="D48" s="16">
        <v>4.4119849750933113</v>
      </c>
      <c r="E48" s="17">
        <v>10.254386914802014</v>
      </c>
      <c r="F48" s="17">
        <v>0.17814659694960383</v>
      </c>
      <c r="G48" s="18">
        <v>0.1818375056310699</v>
      </c>
      <c r="H48" s="18">
        <v>6.7028117137877246E-3</v>
      </c>
      <c r="I48" s="15">
        <v>599.85427824512362</v>
      </c>
      <c r="J48" s="15">
        <v>9.950949891596224</v>
      </c>
      <c r="K48" s="15">
        <v>2668.9563616307478</v>
      </c>
      <c r="L48" s="15">
        <v>61.039678282599382</v>
      </c>
      <c r="M48" s="19">
        <v>77.524762605012796</v>
      </c>
    </row>
    <row r="49" spans="1:13">
      <c r="A49" s="13" t="s">
        <v>142</v>
      </c>
      <c r="B49" s="15">
        <v>10.7227066149037</v>
      </c>
      <c r="C49" s="15">
        <v>34.6566810342091</v>
      </c>
      <c r="D49" s="16">
        <v>3.2320833049781572</v>
      </c>
      <c r="E49" s="17">
        <v>9.2598369121030544</v>
      </c>
      <c r="F49" s="17">
        <v>0.21448885977436463</v>
      </c>
      <c r="G49" s="18">
        <v>0.24785291994503386</v>
      </c>
      <c r="H49" s="18">
        <v>1.0385345036078424E-2</v>
      </c>
      <c r="I49" s="15">
        <v>661.08304715986196</v>
      </c>
      <c r="J49" s="15">
        <v>14.553916828075728</v>
      </c>
      <c r="K49" s="15">
        <v>3170.3905625569023</v>
      </c>
      <c r="L49" s="15">
        <v>66.412726272789783</v>
      </c>
      <c r="M49" s="19">
        <v>79.148214262071789</v>
      </c>
    </row>
    <row r="50" spans="1:13">
      <c r="A50" s="13" t="s">
        <v>143</v>
      </c>
      <c r="B50" s="15">
        <v>13.627421730743899</v>
      </c>
      <c r="C50" s="15">
        <v>45.438431573954098</v>
      </c>
      <c r="D50" s="16">
        <v>3.334338106778008</v>
      </c>
      <c r="E50" s="17">
        <v>10.264875341937531</v>
      </c>
      <c r="F50" s="17">
        <v>0.20111980128476553</v>
      </c>
      <c r="G50" s="18">
        <v>0.1765428448670113</v>
      </c>
      <c r="H50" s="18">
        <v>8.3075438886367446E-3</v>
      </c>
      <c r="I50" s="15">
        <v>599.26898600659092</v>
      </c>
      <c r="J50" s="15">
        <v>11.212266322654386</v>
      </c>
      <c r="K50" s="15">
        <v>2619.9101578513337</v>
      </c>
      <c r="L50" s="15">
        <v>78.286983696254907</v>
      </c>
      <c r="M50" s="19">
        <v>77.126353580839222</v>
      </c>
    </row>
    <row r="51" spans="1:13">
      <c r="A51" s="13" t="s">
        <v>144</v>
      </c>
      <c r="B51" s="15">
        <v>12.747129720245599</v>
      </c>
      <c r="C51" s="15">
        <v>54.1049273458733</v>
      </c>
      <c r="D51" s="16">
        <v>4.2444792304844343</v>
      </c>
      <c r="E51" s="17">
        <v>9.9851945639715751</v>
      </c>
      <c r="F51" s="17">
        <v>0.2236036216712502</v>
      </c>
      <c r="G51" s="18">
        <v>0.19865860476261588</v>
      </c>
      <c r="H51" s="18">
        <v>9.569627703273572E-3</v>
      </c>
      <c r="I51" s="15">
        <v>615.27777703403672</v>
      </c>
      <c r="J51" s="15">
        <v>13.141149485802487</v>
      </c>
      <c r="K51" s="15">
        <v>2814.4728662757543</v>
      </c>
      <c r="L51" s="15">
        <v>78.70282627036741</v>
      </c>
      <c r="M51" s="19">
        <v>78.138791657700295</v>
      </c>
    </row>
    <row r="52" spans="1:13">
      <c r="A52" s="13" t="s">
        <v>145</v>
      </c>
      <c r="B52" s="15">
        <v>15.1792735892894</v>
      </c>
      <c r="C52" s="15">
        <v>51.721370789035397</v>
      </c>
      <c r="D52" s="16">
        <v>3.4073679800810992</v>
      </c>
      <c r="E52" s="17">
        <v>9.1869894991485559</v>
      </c>
      <c r="F52" s="17">
        <v>0.1833006556547073</v>
      </c>
      <c r="G52" s="18">
        <v>0.24405340173362131</v>
      </c>
      <c r="H52" s="18">
        <v>9.6604892516068269E-3</v>
      </c>
      <c r="I52" s="15">
        <v>666.06329425771298</v>
      </c>
      <c r="J52" s="15">
        <v>12.625939407048634</v>
      </c>
      <c r="K52" s="15">
        <v>3145.8808420671198</v>
      </c>
      <c r="L52" s="15">
        <v>62.86346588438316</v>
      </c>
      <c r="M52" s="19">
        <v>78.827446820266374</v>
      </c>
    </row>
    <row r="53" spans="1:13">
      <c r="A53" s="13" t="s">
        <v>146</v>
      </c>
      <c r="B53" s="15">
        <v>14.309941306908801</v>
      </c>
      <c r="C53" s="15">
        <v>66.9804540694943</v>
      </c>
      <c r="D53" s="16">
        <v>4.6806938360506285</v>
      </c>
      <c r="E53" s="17">
        <v>9.7870639027913136</v>
      </c>
      <c r="F53" s="17">
        <v>0.22210105701864541</v>
      </c>
      <c r="G53" s="18">
        <v>0.20697401391885523</v>
      </c>
      <c r="H53" s="18">
        <v>9.2570393377375965E-3</v>
      </c>
      <c r="I53" s="15">
        <v>627.14666014458339</v>
      </c>
      <c r="J53" s="15">
        <v>13.561689479063887</v>
      </c>
      <c r="K53" s="15">
        <v>2881.2679042282734</v>
      </c>
      <c r="L53" s="15">
        <v>72.638913124963707</v>
      </c>
      <c r="M53" s="19">
        <v>78.233656813924071</v>
      </c>
    </row>
    <row r="54" spans="1:13">
      <c r="A54" s="13" t="s">
        <v>147</v>
      </c>
      <c r="B54" s="15">
        <v>10.6447811895216</v>
      </c>
      <c r="C54" s="15">
        <v>39.877532494075602</v>
      </c>
      <c r="D54" s="16">
        <v>3.7462049979317409</v>
      </c>
      <c r="E54" s="17">
        <v>8.764616481906268</v>
      </c>
      <c r="F54" s="17">
        <v>0.18378820937978702</v>
      </c>
      <c r="G54" s="18">
        <v>0.28413316765248808</v>
      </c>
      <c r="H54" s="18">
        <v>1.1722901107084569E-2</v>
      </c>
      <c r="I54" s="15">
        <v>696.48687835439625</v>
      </c>
      <c r="J54" s="15">
        <v>13.843579910406049</v>
      </c>
      <c r="K54" s="15">
        <v>3385.0895563378776</v>
      </c>
      <c r="L54" s="15">
        <v>64.312360065860929</v>
      </c>
      <c r="M54" s="19">
        <v>79.424861092659455</v>
      </c>
    </row>
    <row r="55" spans="1:13">
      <c r="A55" s="13" t="s">
        <v>148</v>
      </c>
      <c r="B55" s="15">
        <v>10.9784452279542</v>
      </c>
      <c r="C55" s="15">
        <v>32.859923963684601</v>
      </c>
      <c r="D55" s="16">
        <v>2.9931309289601429</v>
      </c>
      <c r="E55" s="17">
        <v>9.6442176495971736</v>
      </c>
      <c r="F55" s="17">
        <v>0.21195883773767976</v>
      </c>
      <c r="G55" s="18">
        <v>0.22548367560322707</v>
      </c>
      <c r="H55" s="18">
        <v>1.1108710842626705E-2</v>
      </c>
      <c r="I55" s="15">
        <v>635.99208734574609</v>
      </c>
      <c r="J55" s="15">
        <v>13.310353902659187</v>
      </c>
      <c r="K55" s="15">
        <v>3019.5441733065136</v>
      </c>
      <c r="L55" s="15">
        <v>79.063117411771785</v>
      </c>
      <c r="M55" s="19">
        <v>78.9374802671189</v>
      </c>
    </row>
    <row r="56" spans="1:13">
      <c r="A56" s="13" t="s">
        <v>149</v>
      </c>
      <c r="B56" s="15">
        <v>16.6214769018762</v>
      </c>
      <c r="C56" s="15">
        <v>82.697182907545695</v>
      </c>
      <c r="D56" s="16">
        <v>4.9753209895692843</v>
      </c>
      <c r="E56" s="17">
        <v>9.759899980943608</v>
      </c>
      <c r="F56" s="17">
        <v>0.18013639866602649</v>
      </c>
      <c r="G56" s="18">
        <v>0.21807579298707555</v>
      </c>
      <c r="H56" s="18">
        <v>8.5196041345175343E-3</v>
      </c>
      <c r="I56" s="15">
        <v>628.80971294597862</v>
      </c>
      <c r="J56" s="15">
        <v>11.057743356374601</v>
      </c>
      <c r="K56" s="15">
        <v>2965.812673968735</v>
      </c>
      <c r="L56" s="15">
        <v>62.983351879174457</v>
      </c>
      <c r="M56" s="19">
        <v>78.798063732577901</v>
      </c>
    </row>
    <row r="57" spans="1:13">
      <c r="A57" s="13" t="s">
        <v>150</v>
      </c>
      <c r="B57" s="15">
        <v>15.956509313280201</v>
      </c>
      <c r="C57" s="15">
        <v>83.851023016462094</v>
      </c>
      <c r="D57" s="16">
        <v>5.2549728371151323</v>
      </c>
      <c r="E57" s="17">
        <v>10.523341458826655</v>
      </c>
      <c r="F57" s="17">
        <v>0.21975521405944279</v>
      </c>
      <c r="G57" s="18">
        <v>0.15541506892663262</v>
      </c>
      <c r="H57" s="18">
        <v>7.3848975199930535E-3</v>
      </c>
      <c r="I57" s="15">
        <v>585.19828755502851</v>
      </c>
      <c r="J57" s="15">
        <v>11.682230623774558</v>
      </c>
      <c r="K57" s="15">
        <v>2405.6141404402238</v>
      </c>
      <c r="L57" s="15">
        <v>80.752365011281768</v>
      </c>
      <c r="M57" s="19">
        <v>75.673642845816573</v>
      </c>
    </row>
    <row r="58" spans="1:13" s="14" customFormat="1" ht="15">
      <c r="A58" s="20" t="s">
        <v>74</v>
      </c>
      <c r="B58" s="20" t="s">
        <v>109</v>
      </c>
      <c r="C58" s="20" t="s">
        <v>110</v>
      </c>
      <c r="D58" s="21" t="s">
        <v>111</v>
      </c>
      <c r="E58" s="21" t="s">
        <v>81</v>
      </c>
      <c r="F58" s="21" t="s">
        <v>80</v>
      </c>
      <c r="G58" s="22" t="s">
        <v>84</v>
      </c>
      <c r="H58" s="22" t="s">
        <v>80</v>
      </c>
      <c r="I58" s="21" t="s">
        <v>90</v>
      </c>
      <c r="J58" s="21" t="s">
        <v>80</v>
      </c>
      <c r="K58" s="22" t="s">
        <v>85</v>
      </c>
      <c r="L58" s="22" t="s">
        <v>80</v>
      </c>
      <c r="M58" s="21" t="s">
        <v>91</v>
      </c>
    </row>
    <row r="59" spans="1:13">
      <c r="A59" s="13" t="s">
        <v>151</v>
      </c>
      <c r="B59" s="15">
        <v>2.7830377100084198</v>
      </c>
      <c r="C59" s="15">
        <v>7.4559412075209304</v>
      </c>
      <c r="D59" s="16">
        <v>2.6790658210299183</v>
      </c>
      <c r="E59" s="17">
        <v>3.5969444082792217</v>
      </c>
      <c r="F59" s="17">
        <v>9.8235705316297384E-2</v>
      </c>
      <c r="G59" s="18">
        <v>0.33763031414621603</v>
      </c>
      <c r="H59" s="18">
        <v>1.4040097878683169E-2</v>
      </c>
      <c r="I59" s="15">
        <v>1581.351259547471</v>
      </c>
      <c r="J59" s="15">
        <v>38.299200262379145</v>
      </c>
      <c r="K59" s="15">
        <v>3651.3910326316222</v>
      </c>
      <c r="L59" s="15">
        <v>63.592858156358339</v>
      </c>
      <c r="M59" s="19">
        <v>56.691812916904624</v>
      </c>
    </row>
    <row r="60" spans="1:13">
      <c r="A60" s="13" t="s">
        <v>152</v>
      </c>
      <c r="B60" s="15">
        <v>6.8095656093899697</v>
      </c>
      <c r="C60" s="15">
        <v>19.896086884382999</v>
      </c>
      <c r="D60" s="16">
        <v>2.9217850338276388</v>
      </c>
      <c r="E60" s="17">
        <v>4.4922777082574745</v>
      </c>
      <c r="F60" s="17">
        <v>9.465673551063962E-2</v>
      </c>
      <c r="G60" s="18">
        <v>0.22510042174789488</v>
      </c>
      <c r="H60" s="18">
        <v>9.7523929978514182E-3</v>
      </c>
      <c r="I60" s="15">
        <v>1295.6209171287976</v>
      </c>
      <c r="J60" s="15">
        <v>24.731631915872413</v>
      </c>
      <c r="K60" s="15">
        <v>3016.8138363479543</v>
      </c>
      <c r="L60" s="15">
        <v>69.544129357977667</v>
      </c>
      <c r="M60" s="19">
        <v>57.053335491949696</v>
      </c>
    </row>
    <row r="61" spans="1:13">
      <c r="A61" s="13" t="s">
        <v>153</v>
      </c>
      <c r="B61" s="15">
        <v>9.0777541537645501</v>
      </c>
      <c r="C61" s="15">
        <v>34.603755912240402</v>
      </c>
      <c r="D61" s="16">
        <v>3.8119291761046652</v>
      </c>
      <c r="E61" s="17">
        <v>4.6012147330204032</v>
      </c>
      <c r="F61" s="17">
        <v>7.6458702658162528E-2</v>
      </c>
      <c r="G61" s="18">
        <v>0.19340862563562736</v>
      </c>
      <c r="H61" s="18">
        <v>7.2928050820848071E-3</v>
      </c>
      <c r="I61" s="15">
        <v>1267.7721179633995</v>
      </c>
      <c r="J61" s="15">
        <v>19.124570040084905</v>
      </c>
      <c r="K61" s="15">
        <v>2770.6280343150697</v>
      </c>
      <c r="L61" s="15">
        <v>61.85168688863731</v>
      </c>
      <c r="M61" s="19">
        <v>54.24242798882937</v>
      </c>
    </row>
    <row r="62" spans="1:13">
      <c r="A62" s="13" t="s">
        <v>154</v>
      </c>
      <c r="B62" s="15">
        <v>4.5544632608538098</v>
      </c>
      <c r="C62" s="15">
        <v>15.962675565605499</v>
      </c>
      <c r="D62" s="16">
        <v>3.5048423165044986</v>
      </c>
      <c r="E62" s="17">
        <v>3.5644759670604671</v>
      </c>
      <c r="F62" s="17">
        <v>8.076402464695584E-2</v>
      </c>
      <c r="G62" s="18">
        <v>0.35430600914871901</v>
      </c>
      <c r="H62" s="18">
        <v>1.2660433135123567E-2</v>
      </c>
      <c r="I62" s="15">
        <v>1594.112261556088</v>
      </c>
      <c r="J62" s="15">
        <v>32.000230729842315</v>
      </c>
      <c r="K62" s="15">
        <v>3724.9309995219</v>
      </c>
      <c r="L62" s="15">
        <v>54.37298176628174</v>
      </c>
      <c r="M62" s="19">
        <v>57.204247226037353</v>
      </c>
    </row>
    <row r="63" spans="1:13">
      <c r="A63" s="13" t="s">
        <v>155</v>
      </c>
      <c r="B63" s="15">
        <v>2.3682629861918398</v>
      </c>
      <c r="C63" s="15">
        <v>7.3321115540510498</v>
      </c>
      <c r="D63" s="16">
        <v>3.0959870575189221</v>
      </c>
      <c r="E63" s="17">
        <v>3.054606525349012</v>
      </c>
      <c r="F63" s="17">
        <v>8.274072928832954E-2</v>
      </c>
      <c r="G63" s="18">
        <v>0.44434468343162409</v>
      </c>
      <c r="H63" s="18">
        <v>1.7531303019277789E-2</v>
      </c>
      <c r="I63" s="15">
        <v>1825.6429397664399</v>
      </c>
      <c r="J63" s="15">
        <v>43.066543895192126</v>
      </c>
      <c r="K63" s="15">
        <v>4065.7158471080816</v>
      </c>
      <c r="L63" s="15">
        <v>58.753126680943254</v>
      </c>
      <c r="M63" s="19">
        <v>55.096642057142077</v>
      </c>
    </row>
    <row r="64" spans="1:13">
      <c r="A64" s="13" t="s">
        <v>156</v>
      </c>
      <c r="B64" s="15">
        <v>4.8259753727686201</v>
      </c>
      <c r="C64" s="15">
        <v>18.3793165951292</v>
      </c>
      <c r="D64" s="16">
        <v>3.8084149162545655</v>
      </c>
      <c r="E64" s="17">
        <v>3.1506138875993432</v>
      </c>
      <c r="F64" s="17">
        <v>6.7336904900153177E-2</v>
      </c>
      <c r="G64" s="18">
        <v>0.42179193276932681</v>
      </c>
      <c r="H64" s="18">
        <v>1.3146291142680712E-2</v>
      </c>
      <c r="I64" s="15">
        <v>1777.0116307716264</v>
      </c>
      <c r="J64" s="15">
        <v>33.194618103147377</v>
      </c>
      <c r="K64" s="15">
        <v>3987.9665467179743</v>
      </c>
      <c r="L64" s="15">
        <v>46.632450355572061</v>
      </c>
      <c r="M64" s="19">
        <v>55.440658542282016</v>
      </c>
    </row>
    <row r="65" spans="1:13">
      <c r="A65" s="13" t="s">
        <v>157</v>
      </c>
      <c r="B65" s="15">
        <v>3.9614472246686101</v>
      </c>
      <c r="C65" s="15">
        <v>11.9288908437847</v>
      </c>
      <c r="D65" s="16">
        <v>3.0112456804930923</v>
      </c>
      <c r="E65" s="17">
        <v>4.2024916295796269</v>
      </c>
      <c r="F65" s="17">
        <v>0.1078522926828321</v>
      </c>
      <c r="G65" s="18">
        <v>0.28956370514708135</v>
      </c>
      <c r="H65" s="18">
        <v>1.3196057030690368E-2</v>
      </c>
      <c r="I65" s="15">
        <v>1376.0520601750607</v>
      </c>
      <c r="J65" s="15">
        <v>31.800420495586081</v>
      </c>
      <c r="K65" s="15">
        <v>3414.5681043926975</v>
      </c>
      <c r="L65" s="15">
        <v>70.880385961404272</v>
      </c>
      <c r="M65" s="19">
        <v>59.700553097628138</v>
      </c>
    </row>
    <row r="66" spans="1:13">
      <c r="A66" s="13" t="s">
        <v>158</v>
      </c>
      <c r="B66" s="15">
        <v>6.1787858749634497</v>
      </c>
      <c r="C66" s="15">
        <v>24.2894022453705</v>
      </c>
      <c r="D66" s="16">
        <v>3.9310962925243276</v>
      </c>
      <c r="E66" s="17">
        <v>4.1518795839232938</v>
      </c>
      <c r="F66" s="17">
        <v>7.8533254666589475E-2</v>
      </c>
      <c r="G66" s="18">
        <v>0.26840814155187132</v>
      </c>
      <c r="H66" s="18">
        <v>8.8540996137715135E-3</v>
      </c>
      <c r="I66" s="15">
        <v>1391.1392254339714</v>
      </c>
      <c r="J66" s="15">
        <v>23.668094815008772</v>
      </c>
      <c r="K66" s="15">
        <v>3296.0427382116</v>
      </c>
      <c r="L66" s="15">
        <v>51.76931588038061</v>
      </c>
      <c r="M66" s="19">
        <v>57.793653301085847</v>
      </c>
    </row>
    <row r="67" spans="1:13">
      <c r="A67" s="13" t="s">
        <v>159</v>
      </c>
      <c r="B67" s="15">
        <v>10.3084602497426</v>
      </c>
      <c r="C67" s="15">
        <v>22.2265107532366</v>
      </c>
      <c r="D67" s="16">
        <v>2.1561426454345196</v>
      </c>
      <c r="E67" s="17">
        <v>4.6212284756767055</v>
      </c>
      <c r="F67" s="17">
        <v>9.0830318845566915E-2</v>
      </c>
      <c r="G67" s="18">
        <v>0.18581757327931522</v>
      </c>
      <c r="H67" s="18">
        <v>7.9843678268211281E-3</v>
      </c>
      <c r="I67" s="15">
        <v>1262.7858592924122</v>
      </c>
      <c r="J67" s="15">
        <v>22.540426832598769</v>
      </c>
      <c r="K67" s="15">
        <v>2704.7498191994127</v>
      </c>
      <c r="L67" s="15">
        <v>70.91397784112587</v>
      </c>
      <c r="M67" s="19">
        <v>53.312286026284383</v>
      </c>
    </row>
    <row r="68" spans="1:13">
      <c r="A68" s="13" t="s">
        <v>160</v>
      </c>
      <c r="B68" s="15">
        <v>3.58082993638833</v>
      </c>
      <c r="C68" s="15">
        <v>12.6683818859533</v>
      </c>
      <c r="D68" s="16">
        <v>3.5378339968668797</v>
      </c>
      <c r="E68" s="17">
        <v>3.4403957395874682</v>
      </c>
      <c r="F68" s="17">
        <v>9.0763893858305952E-2</v>
      </c>
      <c r="G68" s="18">
        <v>0.39340275494859783</v>
      </c>
      <c r="H68" s="18">
        <v>1.5922966057781481E-2</v>
      </c>
      <c r="I68" s="15">
        <v>1644.847688403298</v>
      </c>
      <c r="J68" s="15">
        <v>38.300668697821152</v>
      </c>
      <c r="K68" s="15">
        <v>3883.3765005372675</v>
      </c>
      <c r="L68" s="15">
        <v>60.954782131035806</v>
      </c>
      <c r="M68" s="19">
        <v>57.643877997002548</v>
      </c>
    </row>
    <row r="69" spans="1:13">
      <c r="A69" s="13" t="s">
        <v>161</v>
      </c>
      <c r="B69" s="15">
        <v>3.5008697358897698</v>
      </c>
      <c r="C69" s="15">
        <v>10.5983727272483</v>
      </c>
      <c r="D69" s="16">
        <v>3.0273542081835423</v>
      </c>
      <c r="E69" s="17">
        <v>3.6901583126706092</v>
      </c>
      <c r="F69" s="17">
        <v>9.7577359131236968E-2</v>
      </c>
      <c r="G69" s="18">
        <v>0.35590214514365209</v>
      </c>
      <c r="H69" s="18">
        <v>1.5242349847184457E-2</v>
      </c>
      <c r="I69" s="15">
        <v>1545.8306331053529</v>
      </c>
      <c r="J69" s="15">
        <v>36.344555895034887</v>
      </c>
      <c r="K69" s="15">
        <v>3731.7689923009061</v>
      </c>
      <c r="L69" s="15">
        <v>65.138183883074134</v>
      </c>
      <c r="M69" s="19">
        <v>58.576465041255496</v>
      </c>
    </row>
    <row r="70" spans="1:13">
      <c r="A70" s="13" t="s">
        <v>162</v>
      </c>
      <c r="B70" s="15">
        <v>2.7707383020379401</v>
      </c>
      <c r="C70" s="15">
        <v>9.7348732211278008</v>
      </c>
      <c r="D70" s="16">
        <v>3.5134582049728706</v>
      </c>
      <c r="E70" s="17">
        <v>2.7761712999850494</v>
      </c>
      <c r="F70" s="17">
        <v>7.0382208109815311E-2</v>
      </c>
      <c r="G70" s="18">
        <v>0.4843195017680384</v>
      </c>
      <c r="H70" s="18">
        <v>1.9767908873263608E-2</v>
      </c>
      <c r="I70" s="15">
        <v>1983.1610925916264</v>
      </c>
      <c r="J70" s="15">
        <v>43.280241095206748</v>
      </c>
      <c r="K70" s="15">
        <v>4193.5141602529293</v>
      </c>
      <c r="L70" s="15">
        <v>60.327434593021245</v>
      </c>
      <c r="M70" s="19">
        <v>52.708849504111043</v>
      </c>
    </row>
    <row r="71" spans="1:13">
      <c r="A71" s="13" t="s">
        <v>163</v>
      </c>
      <c r="B71" s="15">
        <v>1.8643967453487</v>
      </c>
      <c r="C71" s="15">
        <v>5.8819686428064104</v>
      </c>
      <c r="D71" s="16">
        <v>3.1548910699832291</v>
      </c>
      <c r="E71" s="17">
        <v>3.3349535152236713</v>
      </c>
      <c r="F71" s="17">
        <v>0.11574120065081392</v>
      </c>
      <c r="G71" s="18">
        <v>0.38881440684123891</v>
      </c>
      <c r="H71" s="18">
        <v>2.3061974058391044E-2</v>
      </c>
      <c r="I71" s="15">
        <v>1690.5859547876792</v>
      </c>
      <c r="J71" s="15">
        <v>51.610876912265439</v>
      </c>
      <c r="K71" s="15">
        <v>3865.6986401335521</v>
      </c>
      <c r="L71" s="15">
        <v>89.426215906566298</v>
      </c>
      <c r="M71" s="19">
        <v>56.267000814909018</v>
      </c>
    </row>
    <row r="72" spans="1:13">
      <c r="A72" s="13" t="s">
        <v>164</v>
      </c>
      <c r="B72" s="15">
        <v>4.7277965184720498</v>
      </c>
      <c r="C72" s="15">
        <v>19.052652034841898</v>
      </c>
      <c r="D72" s="16">
        <v>4.0299221763036916</v>
      </c>
      <c r="E72" s="17">
        <v>4.0174059181830657</v>
      </c>
      <c r="F72" s="17">
        <v>9.8322793525269556E-2</v>
      </c>
      <c r="G72" s="18">
        <v>0.28474173349475201</v>
      </c>
      <c r="H72" s="18">
        <v>1.2260662814438106E-2</v>
      </c>
      <c r="I72" s="15">
        <v>1432.8873516319345</v>
      </c>
      <c r="J72" s="15">
        <v>31.444949845904489</v>
      </c>
      <c r="K72" s="15">
        <v>3388.4241887411799</v>
      </c>
      <c r="L72" s="15">
        <v>67.102017476725138</v>
      </c>
      <c r="M72" s="19">
        <v>57.712279460374738</v>
      </c>
    </row>
    <row r="73" spans="1:13">
      <c r="A73" s="23" t="s">
        <v>165</v>
      </c>
      <c r="B73" s="24">
        <v>7.5906942613669397</v>
      </c>
      <c r="C73" s="24">
        <v>31.289025763188899</v>
      </c>
      <c r="D73" s="25">
        <v>4.122024242556483</v>
      </c>
      <c r="E73" s="26">
        <v>4.6932075615901789</v>
      </c>
      <c r="F73" s="26">
        <v>9.0959580004236248E-2</v>
      </c>
      <c r="G73" s="27">
        <v>0.19593722360712515</v>
      </c>
      <c r="H73" s="27">
        <v>8.8837098069606633E-3</v>
      </c>
      <c r="I73" s="24">
        <v>1245.1735351918576</v>
      </c>
      <c r="J73" s="24">
        <v>21.945301421875456</v>
      </c>
      <c r="K73" s="24">
        <v>2791.9138891758439</v>
      </c>
      <c r="L73" s="24">
        <v>74.227910960138658</v>
      </c>
      <c r="M73" s="28">
        <v>55.400718481348818</v>
      </c>
    </row>
  </sheetData>
  <hyperlinks>
    <hyperlink ref="A3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9"/>
  <sheetViews>
    <sheetView workbookViewId="0">
      <selection activeCell="B2" sqref="B2"/>
    </sheetView>
  </sheetViews>
  <sheetFormatPr baseColWidth="10" defaultColWidth="8.83203125" defaultRowHeight="11"/>
  <cols>
    <col min="1" max="1" width="3.6640625" style="101" customWidth="1"/>
    <col min="2" max="2" width="14.6640625" style="101" customWidth="1"/>
    <col min="3" max="3" width="7.6640625" style="101" customWidth="1"/>
    <col min="4" max="4" width="3.6640625" style="101" customWidth="1"/>
    <col min="5" max="5" width="11.33203125" style="101" customWidth="1"/>
    <col min="6" max="6" width="7.6640625" style="101" customWidth="1"/>
    <col min="7" max="7" width="11.33203125" style="101" customWidth="1"/>
    <col min="8" max="8" width="7.6640625" style="101" customWidth="1"/>
    <col min="9" max="9" width="11.33203125" style="101" customWidth="1"/>
    <col min="10" max="10" width="7.6640625" style="101" customWidth="1"/>
    <col min="11" max="11" width="11.33203125" style="101" customWidth="1"/>
    <col min="12" max="12" width="7.6640625" style="101" customWidth="1"/>
    <col min="13" max="13" width="11.33203125" style="101" customWidth="1"/>
    <col min="14" max="14" width="7.6640625" style="101" customWidth="1"/>
    <col min="15" max="16" width="9.33203125" style="101" customWidth="1"/>
    <col min="17" max="17" width="9.33203125" style="102" customWidth="1"/>
    <col min="18" max="18" width="9.33203125" style="103" customWidth="1"/>
    <col min="19" max="20" width="6.5" style="101" customWidth="1"/>
    <col min="21" max="22" width="7.6640625" style="101" customWidth="1"/>
    <col min="23" max="23" width="3.6640625" style="101" customWidth="1"/>
    <col min="24" max="256" width="8.83203125" style="101"/>
    <col min="257" max="257" width="3.6640625" style="101" customWidth="1"/>
    <col min="258" max="258" width="14.6640625" style="101" customWidth="1"/>
    <col min="259" max="259" width="7.6640625" style="101" customWidth="1"/>
    <col min="260" max="260" width="3.6640625" style="101" customWidth="1"/>
    <col min="261" max="261" width="11.33203125" style="101" customWidth="1"/>
    <col min="262" max="262" width="7.6640625" style="101" customWidth="1"/>
    <col min="263" max="263" width="11.33203125" style="101" customWidth="1"/>
    <col min="264" max="264" width="7.6640625" style="101" customWidth="1"/>
    <col min="265" max="265" width="11.33203125" style="101" customWidth="1"/>
    <col min="266" max="266" width="7.6640625" style="101" customWidth="1"/>
    <col min="267" max="267" width="11.33203125" style="101" customWidth="1"/>
    <col min="268" max="268" width="7.6640625" style="101" customWidth="1"/>
    <col min="269" max="269" width="11.33203125" style="101" customWidth="1"/>
    <col min="270" max="270" width="7.6640625" style="101" customWidth="1"/>
    <col min="271" max="274" width="9.33203125" style="101" customWidth="1"/>
    <col min="275" max="276" width="6.5" style="101" customWidth="1"/>
    <col min="277" max="278" width="7.6640625" style="101" customWidth="1"/>
    <col min="279" max="279" width="3.6640625" style="101" customWidth="1"/>
    <col min="280" max="512" width="8.83203125" style="101"/>
    <col min="513" max="513" width="3.6640625" style="101" customWidth="1"/>
    <col min="514" max="514" width="14.6640625" style="101" customWidth="1"/>
    <col min="515" max="515" width="7.6640625" style="101" customWidth="1"/>
    <col min="516" max="516" width="3.6640625" style="101" customWidth="1"/>
    <col min="517" max="517" width="11.33203125" style="101" customWidth="1"/>
    <col min="518" max="518" width="7.6640625" style="101" customWidth="1"/>
    <col min="519" max="519" width="11.33203125" style="101" customWidth="1"/>
    <col min="520" max="520" width="7.6640625" style="101" customWidth="1"/>
    <col min="521" max="521" width="11.33203125" style="101" customWidth="1"/>
    <col min="522" max="522" width="7.6640625" style="101" customWidth="1"/>
    <col min="523" max="523" width="11.33203125" style="101" customWidth="1"/>
    <col min="524" max="524" width="7.6640625" style="101" customWidth="1"/>
    <col min="525" max="525" width="11.33203125" style="101" customWidth="1"/>
    <col min="526" max="526" width="7.6640625" style="101" customWidth="1"/>
    <col min="527" max="530" width="9.33203125" style="101" customWidth="1"/>
    <col min="531" max="532" width="6.5" style="101" customWidth="1"/>
    <col min="533" max="534" width="7.6640625" style="101" customWidth="1"/>
    <col min="535" max="535" width="3.6640625" style="101" customWidth="1"/>
    <col min="536" max="768" width="8.83203125" style="101"/>
    <col min="769" max="769" width="3.6640625" style="101" customWidth="1"/>
    <col min="770" max="770" width="14.6640625" style="101" customWidth="1"/>
    <col min="771" max="771" width="7.6640625" style="101" customWidth="1"/>
    <col min="772" max="772" width="3.6640625" style="101" customWidth="1"/>
    <col min="773" max="773" width="11.33203125" style="101" customWidth="1"/>
    <col min="774" max="774" width="7.6640625" style="101" customWidth="1"/>
    <col min="775" max="775" width="11.33203125" style="101" customWidth="1"/>
    <col min="776" max="776" width="7.6640625" style="101" customWidth="1"/>
    <col min="777" max="777" width="11.33203125" style="101" customWidth="1"/>
    <col min="778" max="778" width="7.6640625" style="101" customWidth="1"/>
    <col min="779" max="779" width="11.33203125" style="101" customWidth="1"/>
    <col min="780" max="780" width="7.6640625" style="101" customWidth="1"/>
    <col min="781" max="781" width="11.33203125" style="101" customWidth="1"/>
    <col min="782" max="782" width="7.6640625" style="101" customWidth="1"/>
    <col min="783" max="786" width="9.33203125" style="101" customWidth="1"/>
    <col min="787" max="788" width="6.5" style="101" customWidth="1"/>
    <col min="789" max="790" width="7.6640625" style="101" customWidth="1"/>
    <col min="791" max="791" width="3.6640625" style="101" customWidth="1"/>
    <col min="792" max="1024" width="8.83203125" style="101"/>
    <col min="1025" max="1025" width="3.6640625" style="101" customWidth="1"/>
    <col min="1026" max="1026" width="14.6640625" style="101" customWidth="1"/>
    <col min="1027" max="1027" width="7.6640625" style="101" customWidth="1"/>
    <col min="1028" max="1028" width="3.6640625" style="101" customWidth="1"/>
    <col min="1029" max="1029" width="11.33203125" style="101" customWidth="1"/>
    <col min="1030" max="1030" width="7.6640625" style="101" customWidth="1"/>
    <col min="1031" max="1031" width="11.33203125" style="101" customWidth="1"/>
    <col min="1032" max="1032" width="7.6640625" style="101" customWidth="1"/>
    <col min="1033" max="1033" width="11.33203125" style="101" customWidth="1"/>
    <col min="1034" max="1034" width="7.6640625" style="101" customWidth="1"/>
    <col min="1035" max="1035" width="11.33203125" style="101" customWidth="1"/>
    <col min="1036" max="1036" width="7.6640625" style="101" customWidth="1"/>
    <col min="1037" max="1037" width="11.33203125" style="101" customWidth="1"/>
    <col min="1038" max="1038" width="7.6640625" style="101" customWidth="1"/>
    <col min="1039" max="1042" width="9.33203125" style="101" customWidth="1"/>
    <col min="1043" max="1044" width="6.5" style="101" customWidth="1"/>
    <col min="1045" max="1046" width="7.6640625" style="101" customWidth="1"/>
    <col min="1047" max="1047" width="3.6640625" style="101" customWidth="1"/>
    <col min="1048" max="1280" width="8.83203125" style="101"/>
    <col min="1281" max="1281" width="3.6640625" style="101" customWidth="1"/>
    <col min="1282" max="1282" width="14.6640625" style="101" customWidth="1"/>
    <col min="1283" max="1283" width="7.6640625" style="101" customWidth="1"/>
    <col min="1284" max="1284" width="3.6640625" style="101" customWidth="1"/>
    <col min="1285" max="1285" width="11.33203125" style="101" customWidth="1"/>
    <col min="1286" max="1286" width="7.6640625" style="101" customWidth="1"/>
    <col min="1287" max="1287" width="11.33203125" style="101" customWidth="1"/>
    <col min="1288" max="1288" width="7.6640625" style="101" customWidth="1"/>
    <col min="1289" max="1289" width="11.33203125" style="101" customWidth="1"/>
    <col min="1290" max="1290" width="7.6640625" style="101" customWidth="1"/>
    <col min="1291" max="1291" width="11.33203125" style="101" customWidth="1"/>
    <col min="1292" max="1292" width="7.6640625" style="101" customWidth="1"/>
    <col min="1293" max="1293" width="11.33203125" style="101" customWidth="1"/>
    <col min="1294" max="1294" width="7.6640625" style="101" customWidth="1"/>
    <col min="1295" max="1298" width="9.33203125" style="101" customWidth="1"/>
    <col min="1299" max="1300" width="6.5" style="101" customWidth="1"/>
    <col min="1301" max="1302" width="7.6640625" style="101" customWidth="1"/>
    <col min="1303" max="1303" width="3.6640625" style="101" customWidth="1"/>
    <col min="1304" max="1536" width="8.83203125" style="101"/>
    <col min="1537" max="1537" width="3.6640625" style="101" customWidth="1"/>
    <col min="1538" max="1538" width="14.6640625" style="101" customWidth="1"/>
    <col min="1539" max="1539" width="7.6640625" style="101" customWidth="1"/>
    <col min="1540" max="1540" width="3.6640625" style="101" customWidth="1"/>
    <col min="1541" max="1541" width="11.33203125" style="101" customWidth="1"/>
    <col min="1542" max="1542" width="7.6640625" style="101" customWidth="1"/>
    <col min="1543" max="1543" width="11.33203125" style="101" customWidth="1"/>
    <col min="1544" max="1544" width="7.6640625" style="101" customWidth="1"/>
    <col min="1545" max="1545" width="11.33203125" style="101" customWidth="1"/>
    <col min="1546" max="1546" width="7.6640625" style="101" customWidth="1"/>
    <col min="1547" max="1547" width="11.33203125" style="101" customWidth="1"/>
    <col min="1548" max="1548" width="7.6640625" style="101" customWidth="1"/>
    <col min="1549" max="1549" width="11.33203125" style="101" customWidth="1"/>
    <col min="1550" max="1550" width="7.6640625" style="101" customWidth="1"/>
    <col min="1551" max="1554" width="9.33203125" style="101" customWidth="1"/>
    <col min="1555" max="1556" width="6.5" style="101" customWidth="1"/>
    <col min="1557" max="1558" width="7.6640625" style="101" customWidth="1"/>
    <col min="1559" max="1559" width="3.6640625" style="101" customWidth="1"/>
    <col min="1560" max="1792" width="8.83203125" style="101"/>
    <col min="1793" max="1793" width="3.6640625" style="101" customWidth="1"/>
    <col min="1794" max="1794" width="14.6640625" style="101" customWidth="1"/>
    <col min="1795" max="1795" width="7.6640625" style="101" customWidth="1"/>
    <col min="1796" max="1796" width="3.6640625" style="101" customWidth="1"/>
    <col min="1797" max="1797" width="11.33203125" style="101" customWidth="1"/>
    <col min="1798" max="1798" width="7.6640625" style="101" customWidth="1"/>
    <col min="1799" max="1799" width="11.33203125" style="101" customWidth="1"/>
    <col min="1800" max="1800" width="7.6640625" style="101" customWidth="1"/>
    <col min="1801" max="1801" width="11.33203125" style="101" customWidth="1"/>
    <col min="1802" max="1802" width="7.6640625" style="101" customWidth="1"/>
    <col min="1803" max="1803" width="11.33203125" style="101" customWidth="1"/>
    <col min="1804" max="1804" width="7.6640625" style="101" customWidth="1"/>
    <col min="1805" max="1805" width="11.33203125" style="101" customWidth="1"/>
    <col min="1806" max="1806" width="7.6640625" style="101" customWidth="1"/>
    <col min="1807" max="1810" width="9.33203125" style="101" customWidth="1"/>
    <col min="1811" max="1812" width="6.5" style="101" customWidth="1"/>
    <col min="1813" max="1814" width="7.6640625" style="101" customWidth="1"/>
    <col min="1815" max="1815" width="3.6640625" style="101" customWidth="1"/>
    <col min="1816" max="2048" width="8.83203125" style="101"/>
    <col min="2049" max="2049" width="3.6640625" style="101" customWidth="1"/>
    <col min="2050" max="2050" width="14.6640625" style="101" customWidth="1"/>
    <col min="2051" max="2051" width="7.6640625" style="101" customWidth="1"/>
    <col min="2052" max="2052" width="3.6640625" style="101" customWidth="1"/>
    <col min="2053" max="2053" width="11.33203125" style="101" customWidth="1"/>
    <col min="2054" max="2054" width="7.6640625" style="101" customWidth="1"/>
    <col min="2055" max="2055" width="11.33203125" style="101" customWidth="1"/>
    <col min="2056" max="2056" width="7.6640625" style="101" customWidth="1"/>
    <col min="2057" max="2057" width="11.33203125" style="101" customWidth="1"/>
    <col min="2058" max="2058" width="7.6640625" style="101" customWidth="1"/>
    <col min="2059" max="2059" width="11.33203125" style="101" customWidth="1"/>
    <col min="2060" max="2060" width="7.6640625" style="101" customWidth="1"/>
    <col min="2061" max="2061" width="11.33203125" style="101" customWidth="1"/>
    <col min="2062" max="2062" width="7.6640625" style="101" customWidth="1"/>
    <col min="2063" max="2066" width="9.33203125" style="101" customWidth="1"/>
    <col min="2067" max="2068" width="6.5" style="101" customWidth="1"/>
    <col min="2069" max="2070" width="7.6640625" style="101" customWidth="1"/>
    <col min="2071" max="2071" width="3.6640625" style="101" customWidth="1"/>
    <col min="2072" max="2304" width="8.83203125" style="101"/>
    <col min="2305" max="2305" width="3.6640625" style="101" customWidth="1"/>
    <col min="2306" max="2306" width="14.6640625" style="101" customWidth="1"/>
    <col min="2307" max="2307" width="7.6640625" style="101" customWidth="1"/>
    <col min="2308" max="2308" width="3.6640625" style="101" customWidth="1"/>
    <col min="2309" max="2309" width="11.33203125" style="101" customWidth="1"/>
    <col min="2310" max="2310" width="7.6640625" style="101" customWidth="1"/>
    <col min="2311" max="2311" width="11.33203125" style="101" customWidth="1"/>
    <col min="2312" max="2312" width="7.6640625" style="101" customWidth="1"/>
    <col min="2313" max="2313" width="11.33203125" style="101" customWidth="1"/>
    <col min="2314" max="2314" width="7.6640625" style="101" customWidth="1"/>
    <col min="2315" max="2315" width="11.33203125" style="101" customWidth="1"/>
    <col min="2316" max="2316" width="7.6640625" style="101" customWidth="1"/>
    <col min="2317" max="2317" width="11.33203125" style="101" customWidth="1"/>
    <col min="2318" max="2318" width="7.6640625" style="101" customWidth="1"/>
    <col min="2319" max="2322" width="9.33203125" style="101" customWidth="1"/>
    <col min="2323" max="2324" width="6.5" style="101" customWidth="1"/>
    <col min="2325" max="2326" width="7.6640625" style="101" customWidth="1"/>
    <col min="2327" max="2327" width="3.6640625" style="101" customWidth="1"/>
    <col min="2328" max="2560" width="8.83203125" style="101"/>
    <col min="2561" max="2561" width="3.6640625" style="101" customWidth="1"/>
    <col min="2562" max="2562" width="14.6640625" style="101" customWidth="1"/>
    <col min="2563" max="2563" width="7.6640625" style="101" customWidth="1"/>
    <col min="2564" max="2564" width="3.6640625" style="101" customWidth="1"/>
    <col min="2565" max="2565" width="11.33203125" style="101" customWidth="1"/>
    <col min="2566" max="2566" width="7.6640625" style="101" customWidth="1"/>
    <col min="2567" max="2567" width="11.33203125" style="101" customWidth="1"/>
    <col min="2568" max="2568" width="7.6640625" style="101" customWidth="1"/>
    <col min="2569" max="2569" width="11.33203125" style="101" customWidth="1"/>
    <col min="2570" max="2570" width="7.6640625" style="101" customWidth="1"/>
    <col min="2571" max="2571" width="11.33203125" style="101" customWidth="1"/>
    <col min="2572" max="2572" width="7.6640625" style="101" customWidth="1"/>
    <col min="2573" max="2573" width="11.33203125" style="101" customWidth="1"/>
    <col min="2574" max="2574" width="7.6640625" style="101" customWidth="1"/>
    <col min="2575" max="2578" width="9.33203125" style="101" customWidth="1"/>
    <col min="2579" max="2580" width="6.5" style="101" customWidth="1"/>
    <col min="2581" max="2582" width="7.6640625" style="101" customWidth="1"/>
    <col min="2583" max="2583" width="3.6640625" style="101" customWidth="1"/>
    <col min="2584" max="2816" width="8.83203125" style="101"/>
    <col min="2817" max="2817" width="3.6640625" style="101" customWidth="1"/>
    <col min="2818" max="2818" width="14.6640625" style="101" customWidth="1"/>
    <col min="2819" max="2819" width="7.6640625" style="101" customWidth="1"/>
    <col min="2820" max="2820" width="3.6640625" style="101" customWidth="1"/>
    <col min="2821" max="2821" width="11.33203125" style="101" customWidth="1"/>
    <col min="2822" max="2822" width="7.6640625" style="101" customWidth="1"/>
    <col min="2823" max="2823" width="11.33203125" style="101" customWidth="1"/>
    <col min="2824" max="2824" width="7.6640625" style="101" customWidth="1"/>
    <col min="2825" max="2825" width="11.33203125" style="101" customWidth="1"/>
    <col min="2826" max="2826" width="7.6640625" style="101" customWidth="1"/>
    <col min="2827" max="2827" width="11.33203125" style="101" customWidth="1"/>
    <col min="2828" max="2828" width="7.6640625" style="101" customWidth="1"/>
    <col min="2829" max="2829" width="11.33203125" style="101" customWidth="1"/>
    <col min="2830" max="2830" width="7.6640625" style="101" customWidth="1"/>
    <col min="2831" max="2834" width="9.33203125" style="101" customWidth="1"/>
    <col min="2835" max="2836" width="6.5" style="101" customWidth="1"/>
    <col min="2837" max="2838" width="7.6640625" style="101" customWidth="1"/>
    <col min="2839" max="2839" width="3.6640625" style="101" customWidth="1"/>
    <col min="2840" max="3072" width="8.83203125" style="101"/>
    <col min="3073" max="3073" width="3.6640625" style="101" customWidth="1"/>
    <col min="3074" max="3074" width="14.6640625" style="101" customWidth="1"/>
    <col min="3075" max="3075" width="7.6640625" style="101" customWidth="1"/>
    <col min="3076" max="3076" width="3.6640625" style="101" customWidth="1"/>
    <col min="3077" max="3077" width="11.33203125" style="101" customWidth="1"/>
    <col min="3078" max="3078" width="7.6640625" style="101" customWidth="1"/>
    <col min="3079" max="3079" width="11.33203125" style="101" customWidth="1"/>
    <col min="3080" max="3080" width="7.6640625" style="101" customWidth="1"/>
    <col min="3081" max="3081" width="11.33203125" style="101" customWidth="1"/>
    <col min="3082" max="3082" width="7.6640625" style="101" customWidth="1"/>
    <col min="3083" max="3083" width="11.33203125" style="101" customWidth="1"/>
    <col min="3084" max="3084" width="7.6640625" style="101" customWidth="1"/>
    <col min="3085" max="3085" width="11.33203125" style="101" customWidth="1"/>
    <col min="3086" max="3086" width="7.6640625" style="101" customWidth="1"/>
    <col min="3087" max="3090" width="9.33203125" style="101" customWidth="1"/>
    <col min="3091" max="3092" width="6.5" style="101" customWidth="1"/>
    <col min="3093" max="3094" width="7.6640625" style="101" customWidth="1"/>
    <col min="3095" max="3095" width="3.6640625" style="101" customWidth="1"/>
    <col min="3096" max="3328" width="8.83203125" style="101"/>
    <col min="3329" max="3329" width="3.6640625" style="101" customWidth="1"/>
    <col min="3330" max="3330" width="14.6640625" style="101" customWidth="1"/>
    <col min="3331" max="3331" width="7.6640625" style="101" customWidth="1"/>
    <col min="3332" max="3332" width="3.6640625" style="101" customWidth="1"/>
    <col min="3333" max="3333" width="11.33203125" style="101" customWidth="1"/>
    <col min="3334" max="3334" width="7.6640625" style="101" customWidth="1"/>
    <col min="3335" max="3335" width="11.33203125" style="101" customWidth="1"/>
    <col min="3336" max="3336" width="7.6640625" style="101" customWidth="1"/>
    <col min="3337" max="3337" width="11.33203125" style="101" customWidth="1"/>
    <col min="3338" max="3338" width="7.6640625" style="101" customWidth="1"/>
    <col min="3339" max="3339" width="11.33203125" style="101" customWidth="1"/>
    <col min="3340" max="3340" width="7.6640625" style="101" customWidth="1"/>
    <col min="3341" max="3341" width="11.33203125" style="101" customWidth="1"/>
    <col min="3342" max="3342" width="7.6640625" style="101" customWidth="1"/>
    <col min="3343" max="3346" width="9.33203125" style="101" customWidth="1"/>
    <col min="3347" max="3348" width="6.5" style="101" customWidth="1"/>
    <col min="3349" max="3350" width="7.6640625" style="101" customWidth="1"/>
    <col min="3351" max="3351" width="3.6640625" style="101" customWidth="1"/>
    <col min="3352" max="3584" width="8.83203125" style="101"/>
    <col min="3585" max="3585" width="3.6640625" style="101" customWidth="1"/>
    <col min="3586" max="3586" width="14.6640625" style="101" customWidth="1"/>
    <col min="3587" max="3587" width="7.6640625" style="101" customWidth="1"/>
    <col min="3588" max="3588" width="3.6640625" style="101" customWidth="1"/>
    <col min="3589" max="3589" width="11.33203125" style="101" customWidth="1"/>
    <col min="3590" max="3590" width="7.6640625" style="101" customWidth="1"/>
    <col min="3591" max="3591" width="11.33203125" style="101" customWidth="1"/>
    <col min="3592" max="3592" width="7.6640625" style="101" customWidth="1"/>
    <col min="3593" max="3593" width="11.33203125" style="101" customWidth="1"/>
    <col min="3594" max="3594" width="7.6640625" style="101" customWidth="1"/>
    <col min="3595" max="3595" width="11.33203125" style="101" customWidth="1"/>
    <col min="3596" max="3596" width="7.6640625" style="101" customWidth="1"/>
    <col min="3597" max="3597" width="11.33203125" style="101" customWidth="1"/>
    <col min="3598" max="3598" width="7.6640625" style="101" customWidth="1"/>
    <col min="3599" max="3602" width="9.33203125" style="101" customWidth="1"/>
    <col min="3603" max="3604" width="6.5" style="101" customWidth="1"/>
    <col min="3605" max="3606" width="7.6640625" style="101" customWidth="1"/>
    <col min="3607" max="3607" width="3.6640625" style="101" customWidth="1"/>
    <col min="3608" max="3840" width="8.83203125" style="101"/>
    <col min="3841" max="3841" width="3.6640625" style="101" customWidth="1"/>
    <col min="3842" max="3842" width="14.6640625" style="101" customWidth="1"/>
    <col min="3843" max="3843" width="7.6640625" style="101" customWidth="1"/>
    <col min="3844" max="3844" width="3.6640625" style="101" customWidth="1"/>
    <col min="3845" max="3845" width="11.33203125" style="101" customWidth="1"/>
    <col min="3846" max="3846" width="7.6640625" style="101" customWidth="1"/>
    <col min="3847" max="3847" width="11.33203125" style="101" customWidth="1"/>
    <col min="3848" max="3848" width="7.6640625" style="101" customWidth="1"/>
    <col min="3849" max="3849" width="11.33203125" style="101" customWidth="1"/>
    <col min="3850" max="3850" width="7.6640625" style="101" customWidth="1"/>
    <col min="3851" max="3851" width="11.33203125" style="101" customWidth="1"/>
    <col min="3852" max="3852" width="7.6640625" style="101" customWidth="1"/>
    <col min="3853" max="3853" width="11.33203125" style="101" customWidth="1"/>
    <col min="3854" max="3854" width="7.6640625" style="101" customWidth="1"/>
    <col min="3855" max="3858" width="9.33203125" style="101" customWidth="1"/>
    <col min="3859" max="3860" width="6.5" style="101" customWidth="1"/>
    <col min="3861" max="3862" width="7.6640625" style="101" customWidth="1"/>
    <col min="3863" max="3863" width="3.6640625" style="101" customWidth="1"/>
    <col min="3864" max="4096" width="8.83203125" style="101"/>
    <col min="4097" max="4097" width="3.6640625" style="101" customWidth="1"/>
    <col min="4098" max="4098" width="14.6640625" style="101" customWidth="1"/>
    <col min="4099" max="4099" width="7.6640625" style="101" customWidth="1"/>
    <col min="4100" max="4100" width="3.6640625" style="101" customWidth="1"/>
    <col min="4101" max="4101" width="11.33203125" style="101" customWidth="1"/>
    <col min="4102" max="4102" width="7.6640625" style="101" customWidth="1"/>
    <col min="4103" max="4103" width="11.33203125" style="101" customWidth="1"/>
    <col min="4104" max="4104" width="7.6640625" style="101" customWidth="1"/>
    <col min="4105" max="4105" width="11.33203125" style="101" customWidth="1"/>
    <col min="4106" max="4106" width="7.6640625" style="101" customWidth="1"/>
    <col min="4107" max="4107" width="11.33203125" style="101" customWidth="1"/>
    <col min="4108" max="4108" width="7.6640625" style="101" customWidth="1"/>
    <col min="4109" max="4109" width="11.33203125" style="101" customWidth="1"/>
    <col min="4110" max="4110" width="7.6640625" style="101" customWidth="1"/>
    <col min="4111" max="4114" width="9.33203125" style="101" customWidth="1"/>
    <col min="4115" max="4116" width="6.5" style="101" customWidth="1"/>
    <col min="4117" max="4118" width="7.6640625" style="101" customWidth="1"/>
    <col min="4119" max="4119" width="3.6640625" style="101" customWidth="1"/>
    <col min="4120" max="4352" width="8.83203125" style="101"/>
    <col min="4353" max="4353" width="3.6640625" style="101" customWidth="1"/>
    <col min="4354" max="4354" width="14.6640625" style="101" customWidth="1"/>
    <col min="4355" max="4355" width="7.6640625" style="101" customWidth="1"/>
    <col min="4356" max="4356" width="3.6640625" style="101" customWidth="1"/>
    <col min="4357" max="4357" width="11.33203125" style="101" customWidth="1"/>
    <col min="4358" max="4358" width="7.6640625" style="101" customWidth="1"/>
    <col min="4359" max="4359" width="11.33203125" style="101" customWidth="1"/>
    <col min="4360" max="4360" width="7.6640625" style="101" customWidth="1"/>
    <col min="4361" max="4361" width="11.33203125" style="101" customWidth="1"/>
    <col min="4362" max="4362" width="7.6640625" style="101" customWidth="1"/>
    <col min="4363" max="4363" width="11.33203125" style="101" customWidth="1"/>
    <col min="4364" max="4364" width="7.6640625" style="101" customWidth="1"/>
    <col min="4365" max="4365" width="11.33203125" style="101" customWidth="1"/>
    <col min="4366" max="4366" width="7.6640625" style="101" customWidth="1"/>
    <col min="4367" max="4370" width="9.33203125" style="101" customWidth="1"/>
    <col min="4371" max="4372" width="6.5" style="101" customWidth="1"/>
    <col min="4373" max="4374" width="7.6640625" style="101" customWidth="1"/>
    <col min="4375" max="4375" width="3.6640625" style="101" customWidth="1"/>
    <col min="4376" max="4608" width="8.83203125" style="101"/>
    <col min="4609" max="4609" width="3.6640625" style="101" customWidth="1"/>
    <col min="4610" max="4610" width="14.6640625" style="101" customWidth="1"/>
    <col min="4611" max="4611" width="7.6640625" style="101" customWidth="1"/>
    <col min="4612" max="4612" width="3.6640625" style="101" customWidth="1"/>
    <col min="4613" max="4613" width="11.33203125" style="101" customWidth="1"/>
    <col min="4614" max="4614" width="7.6640625" style="101" customWidth="1"/>
    <col min="4615" max="4615" width="11.33203125" style="101" customWidth="1"/>
    <col min="4616" max="4616" width="7.6640625" style="101" customWidth="1"/>
    <col min="4617" max="4617" width="11.33203125" style="101" customWidth="1"/>
    <col min="4618" max="4618" width="7.6640625" style="101" customWidth="1"/>
    <col min="4619" max="4619" width="11.33203125" style="101" customWidth="1"/>
    <col min="4620" max="4620" width="7.6640625" style="101" customWidth="1"/>
    <col min="4621" max="4621" width="11.33203125" style="101" customWidth="1"/>
    <col min="4622" max="4622" width="7.6640625" style="101" customWidth="1"/>
    <col min="4623" max="4626" width="9.33203125" style="101" customWidth="1"/>
    <col min="4627" max="4628" width="6.5" style="101" customWidth="1"/>
    <col min="4629" max="4630" width="7.6640625" style="101" customWidth="1"/>
    <col min="4631" max="4631" width="3.6640625" style="101" customWidth="1"/>
    <col min="4632" max="4864" width="8.83203125" style="101"/>
    <col min="4865" max="4865" width="3.6640625" style="101" customWidth="1"/>
    <col min="4866" max="4866" width="14.6640625" style="101" customWidth="1"/>
    <col min="4867" max="4867" width="7.6640625" style="101" customWidth="1"/>
    <col min="4868" max="4868" width="3.6640625" style="101" customWidth="1"/>
    <col min="4869" max="4869" width="11.33203125" style="101" customWidth="1"/>
    <col min="4870" max="4870" width="7.6640625" style="101" customWidth="1"/>
    <col min="4871" max="4871" width="11.33203125" style="101" customWidth="1"/>
    <col min="4872" max="4872" width="7.6640625" style="101" customWidth="1"/>
    <col min="4873" max="4873" width="11.33203125" style="101" customWidth="1"/>
    <col min="4874" max="4874" width="7.6640625" style="101" customWidth="1"/>
    <col min="4875" max="4875" width="11.33203125" style="101" customWidth="1"/>
    <col min="4876" max="4876" width="7.6640625" style="101" customWidth="1"/>
    <col min="4877" max="4877" width="11.33203125" style="101" customWidth="1"/>
    <col min="4878" max="4878" width="7.6640625" style="101" customWidth="1"/>
    <col min="4879" max="4882" width="9.33203125" style="101" customWidth="1"/>
    <col min="4883" max="4884" width="6.5" style="101" customWidth="1"/>
    <col min="4885" max="4886" width="7.6640625" style="101" customWidth="1"/>
    <col min="4887" max="4887" width="3.6640625" style="101" customWidth="1"/>
    <col min="4888" max="5120" width="8.83203125" style="101"/>
    <col min="5121" max="5121" width="3.6640625" style="101" customWidth="1"/>
    <col min="5122" max="5122" width="14.6640625" style="101" customWidth="1"/>
    <col min="5123" max="5123" width="7.6640625" style="101" customWidth="1"/>
    <col min="5124" max="5124" width="3.6640625" style="101" customWidth="1"/>
    <col min="5125" max="5125" width="11.33203125" style="101" customWidth="1"/>
    <col min="5126" max="5126" width="7.6640625" style="101" customWidth="1"/>
    <col min="5127" max="5127" width="11.33203125" style="101" customWidth="1"/>
    <col min="5128" max="5128" width="7.6640625" style="101" customWidth="1"/>
    <col min="5129" max="5129" width="11.33203125" style="101" customWidth="1"/>
    <col min="5130" max="5130" width="7.6640625" style="101" customWidth="1"/>
    <col min="5131" max="5131" width="11.33203125" style="101" customWidth="1"/>
    <col min="5132" max="5132" width="7.6640625" style="101" customWidth="1"/>
    <col min="5133" max="5133" width="11.33203125" style="101" customWidth="1"/>
    <col min="5134" max="5134" width="7.6640625" style="101" customWidth="1"/>
    <col min="5135" max="5138" width="9.33203125" style="101" customWidth="1"/>
    <col min="5139" max="5140" width="6.5" style="101" customWidth="1"/>
    <col min="5141" max="5142" width="7.6640625" style="101" customWidth="1"/>
    <col min="5143" max="5143" width="3.6640625" style="101" customWidth="1"/>
    <col min="5144" max="5376" width="8.83203125" style="101"/>
    <col min="5377" max="5377" width="3.6640625" style="101" customWidth="1"/>
    <col min="5378" max="5378" width="14.6640625" style="101" customWidth="1"/>
    <col min="5379" max="5379" width="7.6640625" style="101" customWidth="1"/>
    <col min="5380" max="5380" width="3.6640625" style="101" customWidth="1"/>
    <col min="5381" max="5381" width="11.33203125" style="101" customWidth="1"/>
    <col min="5382" max="5382" width="7.6640625" style="101" customWidth="1"/>
    <col min="5383" max="5383" width="11.33203125" style="101" customWidth="1"/>
    <col min="5384" max="5384" width="7.6640625" style="101" customWidth="1"/>
    <col min="5385" max="5385" width="11.33203125" style="101" customWidth="1"/>
    <col min="5386" max="5386" width="7.6640625" style="101" customWidth="1"/>
    <col min="5387" max="5387" width="11.33203125" style="101" customWidth="1"/>
    <col min="5388" max="5388" width="7.6640625" style="101" customWidth="1"/>
    <col min="5389" max="5389" width="11.33203125" style="101" customWidth="1"/>
    <col min="5390" max="5390" width="7.6640625" style="101" customWidth="1"/>
    <col min="5391" max="5394" width="9.33203125" style="101" customWidth="1"/>
    <col min="5395" max="5396" width="6.5" style="101" customWidth="1"/>
    <col min="5397" max="5398" width="7.6640625" style="101" customWidth="1"/>
    <col min="5399" max="5399" width="3.6640625" style="101" customWidth="1"/>
    <col min="5400" max="5632" width="8.83203125" style="101"/>
    <col min="5633" max="5633" width="3.6640625" style="101" customWidth="1"/>
    <col min="5634" max="5634" width="14.6640625" style="101" customWidth="1"/>
    <col min="5635" max="5635" width="7.6640625" style="101" customWidth="1"/>
    <col min="5636" max="5636" width="3.6640625" style="101" customWidth="1"/>
    <col min="5637" max="5637" width="11.33203125" style="101" customWidth="1"/>
    <col min="5638" max="5638" width="7.6640625" style="101" customWidth="1"/>
    <col min="5639" max="5639" width="11.33203125" style="101" customWidth="1"/>
    <col min="5640" max="5640" width="7.6640625" style="101" customWidth="1"/>
    <col min="5641" max="5641" width="11.33203125" style="101" customWidth="1"/>
    <col min="5642" max="5642" width="7.6640625" style="101" customWidth="1"/>
    <col min="5643" max="5643" width="11.33203125" style="101" customWidth="1"/>
    <col min="5644" max="5644" width="7.6640625" style="101" customWidth="1"/>
    <col min="5645" max="5645" width="11.33203125" style="101" customWidth="1"/>
    <col min="5646" max="5646" width="7.6640625" style="101" customWidth="1"/>
    <col min="5647" max="5650" width="9.33203125" style="101" customWidth="1"/>
    <col min="5651" max="5652" width="6.5" style="101" customWidth="1"/>
    <col min="5653" max="5654" width="7.6640625" style="101" customWidth="1"/>
    <col min="5655" max="5655" width="3.6640625" style="101" customWidth="1"/>
    <col min="5656" max="5888" width="8.83203125" style="101"/>
    <col min="5889" max="5889" width="3.6640625" style="101" customWidth="1"/>
    <col min="5890" max="5890" width="14.6640625" style="101" customWidth="1"/>
    <col min="5891" max="5891" width="7.6640625" style="101" customWidth="1"/>
    <col min="5892" max="5892" width="3.6640625" style="101" customWidth="1"/>
    <col min="5893" max="5893" width="11.33203125" style="101" customWidth="1"/>
    <col min="5894" max="5894" width="7.6640625" style="101" customWidth="1"/>
    <col min="5895" max="5895" width="11.33203125" style="101" customWidth="1"/>
    <col min="5896" max="5896" width="7.6640625" style="101" customWidth="1"/>
    <col min="5897" max="5897" width="11.33203125" style="101" customWidth="1"/>
    <col min="5898" max="5898" width="7.6640625" style="101" customWidth="1"/>
    <col min="5899" max="5899" width="11.33203125" style="101" customWidth="1"/>
    <col min="5900" max="5900" width="7.6640625" style="101" customWidth="1"/>
    <col min="5901" max="5901" width="11.33203125" style="101" customWidth="1"/>
    <col min="5902" max="5902" width="7.6640625" style="101" customWidth="1"/>
    <col min="5903" max="5906" width="9.33203125" style="101" customWidth="1"/>
    <col min="5907" max="5908" width="6.5" style="101" customWidth="1"/>
    <col min="5909" max="5910" width="7.6640625" style="101" customWidth="1"/>
    <col min="5911" max="5911" width="3.6640625" style="101" customWidth="1"/>
    <col min="5912" max="6144" width="8.83203125" style="101"/>
    <col min="6145" max="6145" width="3.6640625" style="101" customWidth="1"/>
    <col min="6146" max="6146" width="14.6640625" style="101" customWidth="1"/>
    <col min="6147" max="6147" width="7.6640625" style="101" customWidth="1"/>
    <col min="6148" max="6148" width="3.6640625" style="101" customWidth="1"/>
    <col min="6149" max="6149" width="11.33203125" style="101" customWidth="1"/>
    <col min="6150" max="6150" width="7.6640625" style="101" customWidth="1"/>
    <col min="6151" max="6151" width="11.33203125" style="101" customWidth="1"/>
    <col min="6152" max="6152" width="7.6640625" style="101" customWidth="1"/>
    <col min="6153" max="6153" width="11.33203125" style="101" customWidth="1"/>
    <col min="6154" max="6154" width="7.6640625" style="101" customWidth="1"/>
    <col min="6155" max="6155" width="11.33203125" style="101" customWidth="1"/>
    <col min="6156" max="6156" width="7.6640625" style="101" customWidth="1"/>
    <col min="6157" max="6157" width="11.33203125" style="101" customWidth="1"/>
    <col min="6158" max="6158" width="7.6640625" style="101" customWidth="1"/>
    <col min="6159" max="6162" width="9.33203125" style="101" customWidth="1"/>
    <col min="6163" max="6164" width="6.5" style="101" customWidth="1"/>
    <col min="6165" max="6166" width="7.6640625" style="101" customWidth="1"/>
    <col min="6167" max="6167" width="3.6640625" style="101" customWidth="1"/>
    <col min="6168" max="6400" width="8.83203125" style="101"/>
    <col min="6401" max="6401" width="3.6640625" style="101" customWidth="1"/>
    <col min="6402" max="6402" width="14.6640625" style="101" customWidth="1"/>
    <col min="6403" max="6403" width="7.6640625" style="101" customWidth="1"/>
    <col min="6404" max="6404" width="3.6640625" style="101" customWidth="1"/>
    <col min="6405" max="6405" width="11.33203125" style="101" customWidth="1"/>
    <col min="6406" max="6406" width="7.6640625" style="101" customWidth="1"/>
    <col min="6407" max="6407" width="11.33203125" style="101" customWidth="1"/>
    <col min="6408" max="6408" width="7.6640625" style="101" customWidth="1"/>
    <col min="6409" max="6409" width="11.33203125" style="101" customWidth="1"/>
    <col min="6410" max="6410" width="7.6640625" style="101" customWidth="1"/>
    <col min="6411" max="6411" width="11.33203125" style="101" customWidth="1"/>
    <col min="6412" max="6412" width="7.6640625" style="101" customWidth="1"/>
    <col min="6413" max="6413" width="11.33203125" style="101" customWidth="1"/>
    <col min="6414" max="6414" width="7.6640625" style="101" customWidth="1"/>
    <col min="6415" max="6418" width="9.33203125" style="101" customWidth="1"/>
    <col min="6419" max="6420" width="6.5" style="101" customWidth="1"/>
    <col min="6421" max="6422" width="7.6640625" style="101" customWidth="1"/>
    <col min="6423" max="6423" width="3.6640625" style="101" customWidth="1"/>
    <col min="6424" max="6656" width="8.83203125" style="101"/>
    <col min="6657" max="6657" width="3.6640625" style="101" customWidth="1"/>
    <col min="6658" max="6658" width="14.6640625" style="101" customWidth="1"/>
    <col min="6659" max="6659" width="7.6640625" style="101" customWidth="1"/>
    <col min="6660" max="6660" width="3.6640625" style="101" customWidth="1"/>
    <col min="6661" max="6661" width="11.33203125" style="101" customWidth="1"/>
    <col min="6662" max="6662" width="7.6640625" style="101" customWidth="1"/>
    <col min="6663" max="6663" width="11.33203125" style="101" customWidth="1"/>
    <col min="6664" max="6664" width="7.6640625" style="101" customWidth="1"/>
    <col min="6665" max="6665" width="11.33203125" style="101" customWidth="1"/>
    <col min="6666" max="6666" width="7.6640625" style="101" customWidth="1"/>
    <col min="6667" max="6667" width="11.33203125" style="101" customWidth="1"/>
    <col min="6668" max="6668" width="7.6640625" style="101" customWidth="1"/>
    <col min="6669" max="6669" width="11.33203125" style="101" customWidth="1"/>
    <col min="6670" max="6670" width="7.6640625" style="101" customWidth="1"/>
    <col min="6671" max="6674" width="9.33203125" style="101" customWidth="1"/>
    <col min="6675" max="6676" width="6.5" style="101" customWidth="1"/>
    <col min="6677" max="6678" width="7.6640625" style="101" customWidth="1"/>
    <col min="6679" max="6679" width="3.6640625" style="101" customWidth="1"/>
    <col min="6680" max="6912" width="8.83203125" style="101"/>
    <col min="6913" max="6913" width="3.6640625" style="101" customWidth="1"/>
    <col min="6914" max="6914" width="14.6640625" style="101" customWidth="1"/>
    <col min="6915" max="6915" width="7.6640625" style="101" customWidth="1"/>
    <col min="6916" max="6916" width="3.6640625" style="101" customWidth="1"/>
    <col min="6917" max="6917" width="11.33203125" style="101" customWidth="1"/>
    <col min="6918" max="6918" width="7.6640625" style="101" customWidth="1"/>
    <col min="6919" max="6919" width="11.33203125" style="101" customWidth="1"/>
    <col min="6920" max="6920" width="7.6640625" style="101" customWidth="1"/>
    <col min="6921" max="6921" width="11.33203125" style="101" customWidth="1"/>
    <col min="6922" max="6922" width="7.6640625" style="101" customWidth="1"/>
    <col min="6923" max="6923" width="11.33203125" style="101" customWidth="1"/>
    <col min="6924" max="6924" width="7.6640625" style="101" customWidth="1"/>
    <col min="6925" max="6925" width="11.33203125" style="101" customWidth="1"/>
    <col min="6926" max="6926" width="7.6640625" style="101" customWidth="1"/>
    <col min="6927" max="6930" width="9.33203125" style="101" customWidth="1"/>
    <col min="6931" max="6932" width="6.5" style="101" customWidth="1"/>
    <col min="6933" max="6934" width="7.6640625" style="101" customWidth="1"/>
    <col min="6935" max="6935" width="3.6640625" style="101" customWidth="1"/>
    <col min="6936" max="7168" width="8.83203125" style="101"/>
    <col min="7169" max="7169" width="3.6640625" style="101" customWidth="1"/>
    <col min="7170" max="7170" width="14.6640625" style="101" customWidth="1"/>
    <col min="7171" max="7171" width="7.6640625" style="101" customWidth="1"/>
    <col min="7172" max="7172" width="3.6640625" style="101" customWidth="1"/>
    <col min="7173" max="7173" width="11.33203125" style="101" customWidth="1"/>
    <col min="7174" max="7174" width="7.6640625" style="101" customWidth="1"/>
    <col min="7175" max="7175" width="11.33203125" style="101" customWidth="1"/>
    <col min="7176" max="7176" width="7.6640625" style="101" customWidth="1"/>
    <col min="7177" max="7177" width="11.33203125" style="101" customWidth="1"/>
    <col min="7178" max="7178" width="7.6640625" style="101" customWidth="1"/>
    <col min="7179" max="7179" width="11.33203125" style="101" customWidth="1"/>
    <col min="7180" max="7180" width="7.6640625" style="101" customWidth="1"/>
    <col min="7181" max="7181" width="11.33203125" style="101" customWidth="1"/>
    <col min="7182" max="7182" width="7.6640625" style="101" customWidth="1"/>
    <col min="7183" max="7186" width="9.33203125" style="101" customWidth="1"/>
    <col min="7187" max="7188" width="6.5" style="101" customWidth="1"/>
    <col min="7189" max="7190" width="7.6640625" style="101" customWidth="1"/>
    <col min="7191" max="7191" width="3.6640625" style="101" customWidth="1"/>
    <col min="7192" max="7424" width="8.83203125" style="101"/>
    <col min="7425" max="7425" width="3.6640625" style="101" customWidth="1"/>
    <col min="7426" max="7426" width="14.6640625" style="101" customWidth="1"/>
    <col min="7427" max="7427" width="7.6640625" style="101" customWidth="1"/>
    <col min="7428" max="7428" width="3.6640625" style="101" customWidth="1"/>
    <col min="7429" max="7429" width="11.33203125" style="101" customWidth="1"/>
    <col min="7430" max="7430" width="7.6640625" style="101" customWidth="1"/>
    <col min="7431" max="7431" width="11.33203125" style="101" customWidth="1"/>
    <col min="7432" max="7432" width="7.6640625" style="101" customWidth="1"/>
    <col min="7433" max="7433" width="11.33203125" style="101" customWidth="1"/>
    <col min="7434" max="7434" width="7.6640625" style="101" customWidth="1"/>
    <col min="7435" max="7435" width="11.33203125" style="101" customWidth="1"/>
    <col min="7436" max="7436" width="7.6640625" style="101" customWidth="1"/>
    <col min="7437" max="7437" width="11.33203125" style="101" customWidth="1"/>
    <col min="7438" max="7438" width="7.6640625" style="101" customWidth="1"/>
    <col min="7439" max="7442" width="9.33203125" style="101" customWidth="1"/>
    <col min="7443" max="7444" width="6.5" style="101" customWidth="1"/>
    <col min="7445" max="7446" width="7.6640625" style="101" customWidth="1"/>
    <col min="7447" max="7447" width="3.6640625" style="101" customWidth="1"/>
    <col min="7448" max="7680" width="8.83203125" style="101"/>
    <col min="7681" max="7681" width="3.6640625" style="101" customWidth="1"/>
    <col min="7682" max="7682" width="14.6640625" style="101" customWidth="1"/>
    <col min="7683" max="7683" width="7.6640625" style="101" customWidth="1"/>
    <col min="7684" max="7684" width="3.6640625" style="101" customWidth="1"/>
    <col min="7685" max="7685" width="11.33203125" style="101" customWidth="1"/>
    <col min="7686" max="7686" width="7.6640625" style="101" customWidth="1"/>
    <col min="7687" max="7687" width="11.33203125" style="101" customWidth="1"/>
    <col min="7688" max="7688" width="7.6640625" style="101" customWidth="1"/>
    <col min="7689" max="7689" width="11.33203125" style="101" customWidth="1"/>
    <col min="7690" max="7690" width="7.6640625" style="101" customWidth="1"/>
    <col min="7691" max="7691" width="11.33203125" style="101" customWidth="1"/>
    <col min="7692" max="7692" width="7.6640625" style="101" customWidth="1"/>
    <col min="7693" max="7693" width="11.33203125" style="101" customWidth="1"/>
    <col min="7694" max="7694" width="7.6640625" style="101" customWidth="1"/>
    <col min="7695" max="7698" width="9.33203125" style="101" customWidth="1"/>
    <col min="7699" max="7700" width="6.5" style="101" customWidth="1"/>
    <col min="7701" max="7702" width="7.6640625" style="101" customWidth="1"/>
    <col min="7703" max="7703" width="3.6640625" style="101" customWidth="1"/>
    <col min="7704" max="7936" width="8.83203125" style="101"/>
    <col min="7937" max="7937" width="3.6640625" style="101" customWidth="1"/>
    <col min="7938" max="7938" width="14.6640625" style="101" customWidth="1"/>
    <col min="7939" max="7939" width="7.6640625" style="101" customWidth="1"/>
    <col min="7940" max="7940" width="3.6640625" style="101" customWidth="1"/>
    <col min="7941" max="7941" width="11.33203125" style="101" customWidth="1"/>
    <col min="7942" max="7942" width="7.6640625" style="101" customWidth="1"/>
    <col min="7943" max="7943" width="11.33203125" style="101" customWidth="1"/>
    <col min="7944" max="7944" width="7.6640625" style="101" customWidth="1"/>
    <col min="7945" max="7945" width="11.33203125" style="101" customWidth="1"/>
    <col min="7946" max="7946" width="7.6640625" style="101" customWidth="1"/>
    <col min="7947" max="7947" width="11.33203125" style="101" customWidth="1"/>
    <col min="7948" max="7948" width="7.6640625" style="101" customWidth="1"/>
    <col min="7949" max="7949" width="11.33203125" style="101" customWidth="1"/>
    <col min="7950" max="7950" width="7.6640625" style="101" customWidth="1"/>
    <col min="7951" max="7954" width="9.33203125" style="101" customWidth="1"/>
    <col min="7955" max="7956" width="6.5" style="101" customWidth="1"/>
    <col min="7957" max="7958" width="7.6640625" style="101" customWidth="1"/>
    <col min="7959" max="7959" width="3.6640625" style="101" customWidth="1"/>
    <col min="7960" max="8192" width="8.83203125" style="101"/>
    <col min="8193" max="8193" width="3.6640625" style="101" customWidth="1"/>
    <col min="8194" max="8194" width="14.6640625" style="101" customWidth="1"/>
    <col min="8195" max="8195" width="7.6640625" style="101" customWidth="1"/>
    <col min="8196" max="8196" width="3.6640625" style="101" customWidth="1"/>
    <col min="8197" max="8197" width="11.33203125" style="101" customWidth="1"/>
    <col min="8198" max="8198" width="7.6640625" style="101" customWidth="1"/>
    <col min="8199" max="8199" width="11.33203125" style="101" customWidth="1"/>
    <col min="8200" max="8200" width="7.6640625" style="101" customWidth="1"/>
    <col min="8201" max="8201" width="11.33203125" style="101" customWidth="1"/>
    <col min="8202" max="8202" width="7.6640625" style="101" customWidth="1"/>
    <col min="8203" max="8203" width="11.33203125" style="101" customWidth="1"/>
    <col min="8204" max="8204" width="7.6640625" style="101" customWidth="1"/>
    <col min="8205" max="8205" width="11.33203125" style="101" customWidth="1"/>
    <col min="8206" max="8206" width="7.6640625" style="101" customWidth="1"/>
    <col min="8207" max="8210" width="9.33203125" style="101" customWidth="1"/>
    <col min="8211" max="8212" width="6.5" style="101" customWidth="1"/>
    <col min="8213" max="8214" width="7.6640625" style="101" customWidth="1"/>
    <col min="8215" max="8215" width="3.6640625" style="101" customWidth="1"/>
    <col min="8216" max="8448" width="8.83203125" style="101"/>
    <col min="8449" max="8449" width="3.6640625" style="101" customWidth="1"/>
    <col min="8450" max="8450" width="14.6640625" style="101" customWidth="1"/>
    <col min="8451" max="8451" width="7.6640625" style="101" customWidth="1"/>
    <col min="8452" max="8452" width="3.6640625" style="101" customWidth="1"/>
    <col min="8453" max="8453" width="11.33203125" style="101" customWidth="1"/>
    <col min="8454" max="8454" width="7.6640625" style="101" customWidth="1"/>
    <col min="8455" max="8455" width="11.33203125" style="101" customWidth="1"/>
    <col min="8456" max="8456" width="7.6640625" style="101" customWidth="1"/>
    <col min="8457" max="8457" width="11.33203125" style="101" customWidth="1"/>
    <col min="8458" max="8458" width="7.6640625" style="101" customWidth="1"/>
    <col min="8459" max="8459" width="11.33203125" style="101" customWidth="1"/>
    <col min="8460" max="8460" width="7.6640625" style="101" customWidth="1"/>
    <col min="8461" max="8461" width="11.33203125" style="101" customWidth="1"/>
    <col min="8462" max="8462" width="7.6640625" style="101" customWidth="1"/>
    <col min="8463" max="8466" width="9.33203125" style="101" customWidth="1"/>
    <col min="8467" max="8468" width="6.5" style="101" customWidth="1"/>
    <col min="8469" max="8470" width="7.6640625" style="101" customWidth="1"/>
    <col min="8471" max="8471" width="3.6640625" style="101" customWidth="1"/>
    <col min="8472" max="8704" width="8.83203125" style="101"/>
    <col min="8705" max="8705" width="3.6640625" style="101" customWidth="1"/>
    <col min="8706" max="8706" width="14.6640625" style="101" customWidth="1"/>
    <col min="8707" max="8707" width="7.6640625" style="101" customWidth="1"/>
    <col min="8708" max="8708" width="3.6640625" style="101" customWidth="1"/>
    <col min="8709" max="8709" width="11.33203125" style="101" customWidth="1"/>
    <col min="8710" max="8710" width="7.6640625" style="101" customWidth="1"/>
    <col min="8711" max="8711" width="11.33203125" style="101" customWidth="1"/>
    <col min="8712" max="8712" width="7.6640625" style="101" customWidth="1"/>
    <col min="8713" max="8713" width="11.33203125" style="101" customWidth="1"/>
    <col min="8714" max="8714" width="7.6640625" style="101" customWidth="1"/>
    <col min="8715" max="8715" width="11.33203125" style="101" customWidth="1"/>
    <col min="8716" max="8716" width="7.6640625" style="101" customWidth="1"/>
    <col min="8717" max="8717" width="11.33203125" style="101" customWidth="1"/>
    <col min="8718" max="8718" width="7.6640625" style="101" customWidth="1"/>
    <col min="8719" max="8722" width="9.33203125" style="101" customWidth="1"/>
    <col min="8723" max="8724" width="6.5" style="101" customWidth="1"/>
    <col min="8725" max="8726" width="7.6640625" style="101" customWidth="1"/>
    <col min="8727" max="8727" width="3.6640625" style="101" customWidth="1"/>
    <col min="8728" max="8960" width="8.83203125" style="101"/>
    <col min="8961" max="8961" width="3.6640625" style="101" customWidth="1"/>
    <col min="8962" max="8962" width="14.6640625" style="101" customWidth="1"/>
    <col min="8963" max="8963" width="7.6640625" style="101" customWidth="1"/>
    <col min="8964" max="8964" width="3.6640625" style="101" customWidth="1"/>
    <col min="8965" max="8965" width="11.33203125" style="101" customWidth="1"/>
    <col min="8966" max="8966" width="7.6640625" style="101" customWidth="1"/>
    <col min="8967" max="8967" width="11.33203125" style="101" customWidth="1"/>
    <col min="8968" max="8968" width="7.6640625" style="101" customWidth="1"/>
    <col min="8969" max="8969" width="11.33203125" style="101" customWidth="1"/>
    <col min="8970" max="8970" width="7.6640625" style="101" customWidth="1"/>
    <col min="8971" max="8971" width="11.33203125" style="101" customWidth="1"/>
    <col min="8972" max="8972" width="7.6640625" style="101" customWidth="1"/>
    <col min="8973" max="8973" width="11.33203125" style="101" customWidth="1"/>
    <col min="8974" max="8974" width="7.6640625" style="101" customWidth="1"/>
    <col min="8975" max="8978" width="9.33203125" style="101" customWidth="1"/>
    <col min="8979" max="8980" width="6.5" style="101" customWidth="1"/>
    <col min="8981" max="8982" width="7.6640625" style="101" customWidth="1"/>
    <col min="8983" max="8983" width="3.6640625" style="101" customWidth="1"/>
    <col min="8984" max="9216" width="8.83203125" style="101"/>
    <col min="9217" max="9217" width="3.6640625" style="101" customWidth="1"/>
    <col min="9218" max="9218" width="14.6640625" style="101" customWidth="1"/>
    <col min="9219" max="9219" width="7.6640625" style="101" customWidth="1"/>
    <col min="9220" max="9220" width="3.6640625" style="101" customWidth="1"/>
    <col min="9221" max="9221" width="11.33203125" style="101" customWidth="1"/>
    <col min="9222" max="9222" width="7.6640625" style="101" customWidth="1"/>
    <col min="9223" max="9223" width="11.33203125" style="101" customWidth="1"/>
    <col min="9224" max="9224" width="7.6640625" style="101" customWidth="1"/>
    <col min="9225" max="9225" width="11.33203125" style="101" customWidth="1"/>
    <col min="9226" max="9226" width="7.6640625" style="101" customWidth="1"/>
    <col min="9227" max="9227" width="11.33203125" style="101" customWidth="1"/>
    <col min="9228" max="9228" width="7.6640625" style="101" customWidth="1"/>
    <col min="9229" max="9229" width="11.33203125" style="101" customWidth="1"/>
    <col min="9230" max="9230" width="7.6640625" style="101" customWidth="1"/>
    <col min="9231" max="9234" width="9.33203125" style="101" customWidth="1"/>
    <col min="9235" max="9236" width="6.5" style="101" customWidth="1"/>
    <col min="9237" max="9238" width="7.6640625" style="101" customWidth="1"/>
    <col min="9239" max="9239" width="3.6640625" style="101" customWidth="1"/>
    <col min="9240" max="9472" width="8.83203125" style="101"/>
    <col min="9473" max="9473" width="3.6640625" style="101" customWidth="1"/>
    <col min="9474" max="9474" width="14.6640625" style="101" customWidth="1"/>
    <col min="9475" max="9475" width="7.6640625" style="101" customWidth="1"/>
    <col min="9476" max="9476" width="3.6640625" style="101" customWidth="1"/>
    <col min="9477" max="9477" width="11.33203125" style="101" customWidth="1"/>
    <col min="9478" max="9478" width="7.6640625" style="101" customWidth="1"/>
    <col min="9479" max="9479" width="11.33203125" style="101" customWidth="1"/>
    <col min="9480" max="9480" width="7.6640625" style="101" customWidth="1"/>
    <col min="9481" max="9481" width="11.33203125" style="101" customWidth="1"/>
    <col min="9482" max="9482" width="7.6640625" style="101" customWidth="1"/>
    <col min="9483" max="9483" width="11.33203125" style="101" customWidth="1"/>
    <col min="9484" max="9484" width="7.6640625" style="101" customWidth="1"/>
    <col min="9485" max="9485" width="11.33203125" style="101" customWidth="1"/>
    <col min="9486" max="9486" width="7.6640625" style="101" customWidth="1"/>
    <col min="9487" max="9490" width="9.33203125" style="101" customWidth="1"/>
    <col min="9491" max="9492" width="6.5" style="101" customWidth="1"/>
    <col min="9493" max="9494" width="7.6640625" style="101" customWidth="1"/>
    <col min="9495" max="9495" width="3.6640625" style="101" customWidth="1"/>
    <col min="9496" max="9728" width="8.83203125" style="101"/>
    <col min="9729" max="9729" width="3.6640625" style="101" customWidth="1"/>
    <col min="9730" max="9730" width="14.6640625" style="101" customWidth="1"/>
    <col min="9731" max="9731" width="7.6640625" style="101" customWidth="1"/>
    <col min="9732" max="9732" width="3.6640625" style="101" customWidth="1"/>
    <col min="9733" max="9733" width="11.33203125" style="101" customWidth="1"/>
    <col min="9734" max="9734" width="7.6640625" style="101" customWidth="1"/>
    <col min="9735" max="9735" width="11.33203125" style="101" customWidth="1"/>
    <col min="9736" max="9736" width="7.6640625" style="101" customWidth="1"/>
    <col min="9737" max="9737" width="11.33203125" style="101" customWidth="1"/>
    <col min="9738" max="9738" width="7.6640625" style="101" customWidth="1"/>
    <col min="9739" max="9739" width="11.33203125" style="101" customWidth="1"/>
    <col min="9740" max="9740" width="7.6640625" style="101" customWidth="1"/>
    <col min="9741" max="9741" width="11.33203125" style="101" customWidth="1"/>
    <col min="9742" max="9742" width="7.6640625" style="101" customWidth="1"/>
    <col min="9743" max="9746" width="9.33203125" style="101" customWidth="1"/>
    <col min="9747" max="9748" width="6.5" style="101" customWidth="1"/>
    <col min="9749" max="9750" width="7.6640625" style="101" customWidth="1"/>
    <col min="9751" max="9751" width="3.6640625" style="101" customWidth="1"/>
    <col min="9752" max="9984" width="8.83203125" style="101"/>
    <col min="9985" max="9985" width="3.6640625" style="101" customWidth="1"/>
    <col min="9986" max="9986" width="14.6640625" style="101" customWidth="1"/>
    <col min="9987" max="9987" width="7.6640625" style="101" customWidth="1"/>
    <col min="9988" max="9988" width="3.6640625" style="101" customWidth="1"/>
    <col min="9989" max="9989" width="11.33203125" style="101" customWidth="1"/>
    <col min="9990" max="9990" width="7.6640625" style="101" customWidth="1"/>
    <col min="9991" max="9991" width="11.33203125" style="101" customWidth="1"/>
    <col min="9992" max="9992" width="7.6640625" style="101" customWidth="1"/>
    <col min="9993" max="9993" width="11.33203125" style="101" customWidth="1"/>
    <col min="9994" max="9994" width="7.6640625" style="101" customWidth="1"/>
    <col min="9995" max="9995" width="11.33203125" style="101" customWidth="1"/>
    <col min="9996" max="9996" width="7.6640625" style="101" customWidth="1"/>
    <col min="9997" max="9997" width="11.33203125" style="101" customWidth="1"/>
    <col min="9998" max="9998" width="7.6640625" style="101" customWidth="1"/>
    <col min="9999" max="10002" width="9.33203125" style="101" customWidth="1"/>
    <col min="10003" max="10004" width="6.5" style="101" customWidth="1"/>
    <col min="10005" max="10006" width="7.6640625" style="101" customWidth="1"/>
    <col min="10007" max="10007" width="3.6640625" style="101" customWidth="1"/>
    <col min="10008" max="10240" width="8.83203125" style="101"/>
    <col min="10241" max="10241" width="3.6640625" style="101" customWidth="1"/>
    <col min="10242" max="10242" width="14.6640625" style="101" customWidth="1"/>
    <col min="10243" max="10243" width="7.6640625" style="101" customWidth="1"/>
    <col min="10244" max="10244" width="3.6640625" style="101" customWidth="1"/>
    <col min="10245" max="10245" width="11.33203125" style="101" customWidth="1"/>
    <col min="10246" max="10246" width="7.6640625" style="101" customWidth="1"/>
    <col min="10247" max="10247" width="11.33203125" style="101" customWidth="1"/>
    <col min="10248" max="10248" width="7.6640625" style="101" customWidth="1"/>
    <col min="10249" max="10249" width="11.33203125" style="101" customWidth="1"/>
    <col min="10250" max="10250" width="7.6640625" style="101" customWidth="1"/>
    <col min="10251" max="10251" width="11.33203125" style="101" customWidth="1"/>
    <col min="10252" max="10252" width="7.6640625" style="101" customWidth="1"/>
    <col min="10253" max="10253" width="11.33203125" style="101" customWidth="1"/>
    <col min="10254" max="10254" width="7.6640625" style="101" customWidth="1"/>
    <col min="10255" max="10258" width="9.33203125" style="101" customWidth="1"/>
    <col min="10259" max="10260" width="6.5" style="101" customWidth="1"/>
    <col min="10261" max="10262" width="7.6640625" style="101" customWidth="1"/>
    <col min="10263" max="10263" width="3.6640625" style="101" customWidth="1"/>
    <col min="10264" max="10496" width="8.83203125" style="101"/>
    <col min="10497" max="10497" width="3.6640625" style="101" customWidth="1"/>
    <col min="10498" max="10498" width="14.6640625" style="101" customWidth="1"/>
    <col min="10499" max="10499" width="7.6640625" style="101" customWidth="1"/>
    <col min="10500" max="10500" width="3.6640625" style="101" customWidth="1"/>
    <col min="10501" max="10501" width="11.33203125" style="101" customWidth="1"/>
    <col min="10502" max="10502" width="7.6640625" style="101" customWidth="1"/>
    <col min="10503" max="10503" width="11.33203125" style="101" customWidth="1"/>
    <col min="10504" max="10504" width="7.6640625" style="101" customWidth="1"/>
    <col min="10505" max="10505" width="11.33203125" style="101" customWidth="1"/>
    <col min="10506" max="10506" width="7.6640625" style="101" customWidth="1"/>
    <col min="10507" max="10507" width="11.33203125" style="101" customWidth="1"/>
    <col min="10508" max="10508" width="7.6640625" style="101" customWidth="1"/>
    <col min="10509" max="10509" width="11.33203125" style="101" customWidth="1"/>
    <col min="10510" max="10510" width="7.6640625" style="101" customWidth="1"/>
    <col min="10511" max="10514" width="9.33203125" style="101" customWidth="1"/>
    <col min="10515" max="10516" width="6.5" style="101" customWidth="1"/>
    <col min="10517" max="10518" width="7.6640625" style="101" customWidth="1"/>
    <col min="10519" max="10519" width="3.6640625" style="101" customWidth="1"/>
    <col min="10520" max="10752" width="8.83203125" style="101"/>
    <col min="10753" max="10753" width="3.6640625" style="101" customWidth="1"/>
    <col min="10754" max="10754" width="14.6640625" style="101" customWidth="1"/>
    <col min="10755" max="10755" width="7.6640625" style="101" customWidth="1"/>
    <col min="10756" max="10756" width="3.6640625" style="101" customWidth="1"/>
    <col min="10757" max="10757" width="11.33203125" style="101" customWidth="1"/>
    <col min="10758" max="10758" width="7.6640625" style="101" customWidth="1"/>
    <col min="10759" max="10759" width="11.33203125" style="101" customWidth="1"/>
    <col min="10760" max="10760" width="7.6640625" style="101" customWidth="1"/>
    <col min="10761" max="10761" width="11.33203125" style="101" customWidth="1"/>
    <col min="10762" max="10762" width="7.6640625" style="101" customWidth="1"/>
    <col min="10763" max="10763" width="11.33203125" style="101" customWidth="1"/>
    <col min="10764" max="10764" width="7.6640625" style="101" customWidth="1"/>
    <col min="10765" max="10765" width="11.33203125" style="101" customWidth="1"/>
    <col min="10766" max="10766" width="7.6640625" style="101" customWidth="1"/>
    <col min="10767" max="10770" width="9.33203125" style="101" customWidth="1"/>
    <col min="10771" max="10772" width="6.5" style="101" customWidth="1"/>
    <col min="10773" max="10774" width="7.6640625" style="101" customWidth="1"/>
    <col min="10775" max="10775" width="3.6640625" style="101" customWidth="1"/>
    <col min="10776" max="11008" width="8.83203125" style="101"/>
    <col min="11009" max="11009" width="3.6640625" style="101" customWidth="1"/>
    <col min="11010" max="11010" width="14.6640625" style="101" customWidth="1"/>
    <col min="11011" max="11011" width="7.6640625" style="101" customWidth="1"/>
    <col min="11012" max="11012" width="3.6640625" style="101" customWidth="1"/>
    <col min="11013" max="11013" width="11.33203125" style="101" customWidth="1"/>
    <col min="11014" max="11014" width="7.6640625" style="101" customWidth="1"/>
    <col min="11015" max="11015" width="11.33203125" style="101" customWidth="1"/>
    <col min="11016" max="11016" width="7.6640625" style="101" customWidth="1"/>
    <col min="11017" max="11017" width="11.33203125" style="101" customWidth="1"/>
    <col min="11018" max="11018" width="7.6640625" style="101" customWidth="1"/>
    <col min="11019" max="11019" width="11.33203125" style="101" customWidth="1"/>
    <col min="11020" max="11020" width="7.6640625" style="101" customWidth="1"/>
    <col min="11021" max="11021" width="11.33203125" style="101" customWidth="1"/>
    <col min="11022" max="11022" width="7.6640625" style="101" customWidth="1"/>
    <col min="11023" max="11026" width="9.33203125" style="101" customWidth="1"/>
    <col min="11027" max="11028" width="6.5" style="101" customWidth="1"/>
    <col min="11029" max="11030" width="7.6640625" style="101" customWidth="1"/>
    <col min="11031" max="11031" width="3.6640625" style="101" customWidth="1"/>
    <col min="11032" max="11264" width="8.83203125" style="101"/>
    <col min="11265" max="11265" width="3.6640625" style="101" customWidth="1"/>
    <col min="11266" max="11266" width="14.6640625" style="101" customWidth="1"/>
    <col min="11267" max="11267" width="7.6640625" style="101" customWidth="1"/>
    <col min="11268" max="11268" width="3.6640625" style="101" customWidth="1"/>
    <col min="11269" max="11269" width="11.33203125" style="101" customWidth="1"/>
    <col min="11270" max="11270" width="7.6640625" style="101" customWidth="1"/>
    <col min="11271" max="11271" width="11.33203125" style="101" customWidth="1"/>
    <col min="11272" max="11272" width="7.6640625" style="101" customWidth="1"/>
    <col min="11273" max="11273" width="11.33203125" style="101" customWidth="1"/>
    <col min="11274" max="11274" width="7.6640625" style="101" customWidth="1"/>
    <col min="11275" max="11275" width="11.33203125" style="101" customWidth="1"/>
    <col min="11276" max="11276" width="7.6640625" style="101" customWidth="1"/>
    <col min="11277" max="11277" width="11.33203125" style="101" customWidth="1"/>
    <col min="11278" max="11278" width="7.6640625" style="101" customWidth="1"/>
    <col min="11279" max="11282" width="9.33203125" style="101" customWidth="1"/>
    <col min="11283" max="11284" width="6.5" style="101" customWidth="1"/>
    <col min="11285" max="11286" width="7.6640625" style="101" customWidth="1"/>
    <col min="11287" max="11287" width="3.6640625" style="101" customWidth="1"/>
    <col min="11288" max="11520" width="8.83203125" style="101"/>
    <col min="11521" max="11521" width="3.6640625" style="101" customWidth="1"/>
    <col min="11522" max="11522" width="14.6640625" style="101" customWidth="1"/>
    <col min="11523" max="11523" width="7.6640625" style="101" customWidth="1"/>
    <col min="11524" max="11524" width="3.6640625" style="101" customWidth="1"/>
    <col min="11525" max="11525" width="11.33203125" style="101" customWidth="1"/>
    <col min="11526" max="11526" width="7.6640625" style="101" customWidth="1"/>
    <col min="11527" max="11527" width="11.33203125" style="101" customWidth="1"/>
    <col min="11528" max="11528" width="7.6640625" style="101" customWidth="1"/>
    <col min="11529" max="11529" width="11.33203125" style="101" customWidth="1"/>
    <col min="11530" max="11530" width="7.6640625" style="101" customWidth="1"/>
    <col min="11531" max="11531" width="11.33203125" style="101" customWidth="1"/>
    <col min="11532" max="11532" width="7.6640625" style="101" customWidth="1"/>
    <col min="11533" max="11533" width="11.33203125" style="101" customWidth="1"/>
    <col min="11534" max="11534" width="7.6640625" style="101" customWidth="1"/>
    <col min="11535" max="11538" width="9.33203125" style="101" customWidth="1"/>
    <col min="11539" max="11540" width="6.5" style="101" customWidth="1"/>
    <col min="11541" max="11542" width="7.6640625" style="101" customWidth="1"/>
    <col min="11543" max="11543" width="3.6640625" style="101" customWidth="1"/>
    <col min="11544" max="11776" width="8.83203125" style="101"/>
    <col min="11777" max="11777" width="3.6640625" style="101" customWidth="1"/>
    <col min="11778" max="11778" width="14.6640625" style="101" customWidth="1"/>
    <col min="11779" max="11779" width="7.6640625" style="101" customWidth="1"/>
    <col min="11780" max="11780" width="3.6640625" style="101" customWidth="1"/>
    <col min="11781" max="11781" width="11.33203125" style="101" customWidth="1"/>
    <col min="11782" max="11782" width="7.6640625" style="101" customWidth="1"/>
    <col min="11783" max="11783" width="11.33203125" style="101" customWidth="1"/>
    <col min="11784" max="11784" width="7.6640625" style="101" customWidth="1"/>
    <col min="11785" max="11785" width="11.33203125" style="101" customWidth="1"/>
    <col min="11786" max="11786" width="7.6640625" style="101" customWidth="1"/>
    <col min="11787" max="11787" width="11.33203125" style="101" customWidth="1"/>
    <col min="11788" max="11788" width="7.6640625" style="101" customWidth="1"/>
    <col min="11789" max="11789" width="11.33203125" style="101" customWidth="1"/>
    <col min="11790" max="11790" width="7.6640625" style="101" customWidth="1"/>
    <col min="11791" max="11794" width="9.33203125" style="101" customWidth="1"/>
    <col min="11795" max="11796" width="6.5" style="101" customWidth="1"/>
    <col min="11797" max="11798" width="7.6640625" style="101" customWidth="1"/>
    <col min="11799" max="11799" width="3.6640625" style="101" customWidth="1"/>
    <col min="11800" max="12032" width="8.83203125" style="101"/>
    <col min="12033" max="12033" width="3.6640625" style="101" customWidth="1"/>
    <col min="12034" max="12034" width="14.6640625" style="101" customWidth="1"/>
    <col min="12035" max="12035" width="7.6640625" style="101" customWidth="1"/>
    <col min="12036" max="12036" width="3.6640625" style="101" customWidth="1"/>
    <col min="12037" max="12037" width="11.33203125" style="101" customWidth="1"/>
    <col min="12038" max="12038" width="7.6640625" style="101" customWidth="1"/>
    <col min="12039" max="12039" width="11.33203125" style="101" customWidth="1"/>
    <col min="12040" max="12040" width="7.6640625" style="101" customWidth="1"/>
    <col min="12041" max="12041" width="11.33203125" style="101" customWidth="1"/>
    <col min="12042" max="12042" width="7.6640625" style="101" customWidth="1"/>
    <col min="12043" max="12043" width="11.33203125" style="101" customWidth="1"/>
    <col min="12044" max="12044" width="7.6640625" style="101" customWidth="1"/>
    <col min="12045" max="12045" width="11.33203125" style="101" customWidth="1"/>
    <col min="12046" max="12046" width="7.6640625" style="101" customWidth="1"/>
    <col min="12047" max="12050" width="9.33203125" style="101" customWidth="1"/>
    <col min="12051" max="12052" width="6.5" style="101" customWidth="1"/>
    <col min="12053" max="12054" width="7.6640625" style="101" customWidth="1"/>
    <col min="12055" max="12055" width="3.6640625" style="101" customWidth="1"/>
    <col min="12056" max="12288" width="8.83203125" style="101"/>
    <col min="12289" max="12289" width="3.6640625" style="101" customWidth="1"/>
    <col min="12290" max="12290" width="14.6640625" style="101" customWidth="1"/>
    <col min="12291" max="12291" width="7.6640625" style="101" customWidth="1"/>
    <col min="12292" max="12292" width="3.6640625" style="101" customWidth="1"/>
    <col min="12293" max="12293" width="11.33203125" style="101" customWidth="1"/>
    <col min="12294" max="12294" width="7.6640625" style="101" customWidth="1"/>
    <col min="12295" max="12295" width="11.33203125" style="101" customWidth="1"/>
    <col min="12296" max="12296" width="7.6640625" style="101" customWidth="1"/>
    <col min="12297" max="12297" width="11.33203125" style="101" customWidth="1"/>
    <col min="12298" max="12298" width="7.6640625" style="101" customWidth="1"/>
    <col min="12299" max="12299" width="11.33203125" style="101" customWidth="1"/>
    <col min="12300" max="12300" width="7.6640625" style="101" customWidth="1"/>
    <col min="12301" max="12301" width="11.33203125" style="101" customWidth="1"/>
    <col min="12302" max="12302" width="7.6640625" style="101" customWidth="1"/>
    <col min="12303" max="12306" width="9.33203125" style="101" customWidth="1"/>
    <col min="12307" max="12308" width="6.5" style="101" customWidth="1"/>
    <col min="12309" max="12310" width="7.6640625" style="101" customWidth="1"/>
    <col min="12311" max="12311" width="3.6640625" style="101" customWidth="1"/>
    <col min="12312" max="12544" width="8.83203125" style="101"/>
    <col min="12545" max="12545" width="3.6640625" style="101" customWidth="1"/>
    <col min="12546" max="12546" width="14.6640625" style="101" customWidth="1"/>
    <col min="12547" max="12547" width="7.6640625" style="101" customWidth="1"/>
    <col min="12548" max="12548" width="3.6640625" style="101" customWidth="1"/>
    <col min="12549" max="12549" width="11.33203125" style="101" customWidth="1"/>
    <col min="12550" max="12550" width="7.6640625" style="101" customWidth="1"/>
    <col min="12551" max="12551" width="11.33203125" style="101" customWidth="1"/>
    <col min="12552" max="12552" width="7.6640625" style="101" customWidth="1"/>
    <col min="12553" max="12553" width="11.33203125" style="101" customWidth="1"/>
    <col min="12554" max="12554" width="7.6640625" style="101" customWidth="1"/>
    <col min="12555" max="12555" width="11.33203125" style="101" customWidth="1"/>
    <col min="12556" max="12556" width="7.6640625" style="101" customWidth="1"/>
    <col min="12557" max="12557" width="11.33203125" style="101" customWidth="1"/>
    <col min="12558" max="12558" width="7.6640625" style="101" customWidth="1"/>
    <col min="12559" max="12562" width="9.33203125" style="101" customWidth="1"/>
    <col min="12563" max="12564" width="6.5" style="101" customWidth="1"/>
    <col min="12565" max="12566" width="7.6640625" style="101" customWidth="1"/>
    <col min="12567" max="12567" width="3.6640625" style="101" customWidth="1"/>
    <col min="12568" max="12800" width="8.83203125" style="101"/>
    <col min="12801" max="12801" width="3.6640625" style="101" customWidth="1"/>
    <col min="12802" max="12802" width="14.6640625" style="101" customWidth="1"/>
    <col min="12803" max="12803" width="7.6640625" style="101" customWidth="1"/>
    <col min="12804" max="12804" width="3.6640625" style="101" customWidth="1"/>
    <col min="12805" max="12805" width="11.33203125" style="101" customWidth="1"/>
    <col min="12806" max="12806" width="7.6640625" style="101" customWidth="1"/>
    <col min="12807" max="12807" width="11.33203125" style="101" customWidth="1"/>
    <col min="12808" max="12808" width="7.6640625" style="101" customWidth="1"/>
    <col min="12809" max="12809" width="11.33203125" style="101" customWidth="1"/>
    <col min="12810" max="12810" width="7.6640625" style="101" customWidth="1"/>
    <col min="12811" max="12811" width="11.33203125" style="101" customWidth="1"/>
    <col min="12812" max="12812" width="7.6640625" style="101" customWidth="1"/>
    <col min="12813" max="12813" width="11.33203125" style="101" customWidth="1"/>
    <col min="12814" max="12814" width="7.6640625" style="101" customWidth="1"/>
    <col min="12815" max="12818" width="9.33203125" style="101" customWidth="1"/>
    <col min="12819" max="12820" width="6.5" style="101" customWidth="1"/>
    <col min="12821" max="12822" width="7.6640625" style="101" customWidth="1"/>
    <col min="12823" max="12823" width="3.6640625" style="101" customWidth="1"/>
    <col min="12824" max="13056" width="8.83203125" style="101"/>
    <col min="13057" max="13057" width="3.6640625" style="101" customWidth="1"/>
    <col min="13058" max="13058" width="14.6640625" style="101" customWidth="1"/>
    <col min="13059" max="13059" width="7.6640625" style="101" customWidth="1"/>
    <col min="13060" max="13060" width="3.6640625" style="101" customWidth="1"/>
    <col min="13061" max="13061" width="11.33203125" style="101" customWidth="1"/>
    <col min="13062" max="13062" width="7.6640625" style="101" customWidth="1"/>
    <col min="13063" max="13063" width="11.33203125" style="101" customWidth="1"/>
    <col min="13064" max="13064" width="7.6640625" style="101" customWidth="1"/>
    <col min="13065" max="13065" width="11.33203125" style="101" customWidth="1"/>
    <col min="13066" max="13066" width="7.6640625" style="101" customWidth="1"/>
    <col min="13067" max="13067" width="11.33203125" style="101" customWidth="1"/>
    <col min="13068" max="13068" width="7.6640625" style="101" customWidth="1"/>
    <col min="13069" max="13069" width="11.33203125" style="101" customWidth="1"/>
    <col min="13070" max="13070" width="7.6640625" style="101" customWidth="1"/>
    <col min="13071" max="13074" width="9.33203125" style="101" customWidth="1"/>
    <col min="13075" max="13076" width="6.5" style="101" customWidth="1"/>
    <col min="13077" max="13078" width="7.6640625" style="101" customWidth="1"/>
    <col min="13079" max="13079" width="3.6640625" style="101" customWidth="1"/>
    <col min="13080" max="13312" width="8.83203125" style="101"/>
    <col min="13313" max="13313" width="3.6640625" style="101" customWidth="1"/>
    <col min="13314" max="13314" width="14.6640625" style="101" customWidth="1"/>
    <col min="13315" max="13315" width="7.6640625" style="101" customWidth="1"/>
    <col min="13316" max="13316" width="3.6640625" style="101" customWidth="1"/>
    <col min="13317" max="13317" width="11.33203125" style="101" customWidth="1"/>
    <col min="13318" max="13318" width="7.6640625" style="101" customWidth="1"/>
    <col min="13319" max="13319" width="11.33203125" style="101" customWidth="1"/>
    <col min="13320" max="13320" width="7.6640625" style="101" customWidth="1"/>
    <col min="13321" max="13321" width="11.33203125" style="101" customWidth="1"/>
    <col min="13322" max="13322" width="7.6640625" style="101" customWidth="1"/>
    <col min="13323" max="13323" width="11.33203125" style="101" customWidth="1"/>
    <col min="13324" max="13324" width="7.6640625" style="101" customWidth="1"/>
    <col min="13325" max="13325" width="11.33203125" style="101" customWidth="1"/>
    <col min="13326" max="13326" width="7.6640625" style="101" customWidth="1"/>
    <col min="13327" max="13330" width="9.33203125" style="101" customWidth="1"/>
    <col min="13331" max="13332" width="6.5" style="101" customWidth="1"/>
    <col min="13333" max="13334" width="7.6640625" style="101" customWidth="1"/>
    <col min="13335" max="13335" width="3.6640625" style="101" customWidth="1"/>
    <col min="13336" max="13568" width="8.83203125" style="101"/>
    <col min="13569" max="13569" width="3.6640625" style="101" customWidth="1"/>
    <col min="13570" max="13570" width="14.6640625" style="101" customWidth="1"/>
    <col min="13571" max="13571" width="7.6640625" style="101" customWidth="1"/>
    <col min="13572" max="13572" width="3.6640625" style="101" customWidth="1"/>
    <col min="13573" max="13573" width="11.33203125" style="101" customWidth="1"/>
    <col min="13574" max="13574" width="7.6640625" style="101" customWidth="1"/>
    <col min="13575" max="13575" width="11.33203125" style="101" customWidth="1"/>
    <col min="13576" max="13576" width="7.6640625" style="101" customWidth="1"/>
    <col min="13577" max="13577" width="11.33203125" style="101" customWidth="1"/>
    <col min="13578" max="13578" width="7.6640625" style="101" customWidth="1"/>
    <col min="13579" max="13579" width="11.33203125" style="101" customWidth="1"/>
    <col min="13580" max="13580" width="7.6640625" style="101" customWidth="1"/>
    <col min="13581" max="13581" width="11.33203125" style="101" customWidth="1"/>
    <col min="13582" max="13582" width="7.6640625" style="101" customWidth="1"/>
    <col min="13583" max="13586" width="9.33203125" style="101" customWidth="1"/>
    <col min="13587" max="13588" width="6.5" style="101" customWidth="1"/>
    <col min="13589" max="13590" width="7.6640625" style="101" customWidth="1"/>
    <col min="13591" max="13591" width="3.6640625" style="101" customWidth="1"/>
    <col min="13592" max="13824" width="8.83203125" style="101"/>
    <col min="13825" max="13825" width="3.6640625" style="101" customWidth="1"/>
    <col min="13826" max="13826" width="14.6640625" style="101" customWidth="1"/>
    <col min="13827" max="13827" width="7.6640625" style="101" customWidth="1"/>
    <col min="13828" max="13828" width="3.6640625" style="101" customWidth="1"/>
    <col min="13829" max="13829" width="11.33203125" style="101" customWidth="1"/>
    <col min="13830" max="13830" width="7.6640625" style="101" customWidth="1"/>
    <col min="13831" max="13831" width="11.33203125" style="101" customWidth="1"/>
    <col min="13832" max="13832" width="7.6640625" style="101" customWidth="1"/>
    <col min="13833" max="13833" width="11.33203125" style="101" customWidth="1"/>
    <col min="13834" max="13834" width="7.6640625" style="101" customWidth="1"/>
    <col min="13835" max="13835" width="11.33203125" style="101" customWidth="1"/>
    <col min="13836" max="13836" width="7.6640625" style="101" customWidth="1"/>
    <col min="13837" max="13837" width="11.33203125" style="101" customWidth="1"/>
    <col min="13838" max="13838" width="7.6640625" style="101" customWidth="1"/>
    <col min="13839" max="13842" width="9.33203125" style="101" customWidth="1"/>
    <col min="13843" max="13844" width="6.5" style="101" customWidth="1"/>
    <col min="13845" max="13846" width="7.6640625" style="101" customWidth="1"/>
    <col min="13847" max="13847" width="3.6640625" style="101" customWidth="1"/>
    <col min="13848" max="14080" width="8.83203125" style="101"/>
    <col min="14081" max="14081" width="3.6640625" style="101" customWidth="1"/>
    <col min="14082" max="14082" width="14.6640625" style="101" customWidth="1"/>
    <col min="14083" max="14083" width="7.6640625" style="101" customWidth="1"/>
    <col min="14084" max="14084" width="3.6640625" style="101" customWidth="1"/>
    <col min="14085" max="14085" width="11.33203125" style="101" customWidth="1"/>
    <col min="14086" max="14086" width="7.6640625" style="101" customWidth="1"/>
    <col min="14087" max="14087" width="11.33203125" style="101" customWidth="1"/>
    <col min="14088" max="14088" width="7.6640625" style="101" customWidth="1"/>
    <col min="14089" max="14089" width="11.33203125" style="101" customWidth="1"/>
    <col min="14090" max="14090" width="7.6640625" style="101" customWidth="1"/>
    <col min="14091" max="14091" width="11.33203125" style="101" customWidth="1"/>
    <col min="14092" max="14092" width="7.6640625" style="101" customWidth="1"/>
    <col min="14093" max="14093" width="11.33203125" style="101" customWidth="1"/>
    <col min="14094" max="14094" width="7.6640625" style="101" customWidth="1"/>
    <col min="14095" max="14098" width="9.33203125" style="101" customWidth="1"/>
    <col min="14099" max="14100" width="6.5" style="101" customWidth="1"/>
    <col min="14101" max="14102" width="7.6640625" style="101" customWidth="1"/>
    <col min="14103" max="14103" width="3.6640625" style="101" customWidth="1"/>
    <col min="14104" max="14336" width="8.83203125" style="101"/>
    <col min="14337" max="14337" width="3.6640625" style="101" customWidth="1"/>
    <col min="14338" max="14338" width="14.6640625" style="101" customWidth="1"/>
    <col min="14339" max="14339" width="7.6640625" style="101" customWidth="1"/>
    <col min="14340" max="14340" width="3.6640625" style="101" customWidth="1"/>
    <col min="14341" max="14341" width="11.33203125" style="101" customWidth="1"/>
    <col min="14342" max="14342" width="7.6640625" style="101" customWidth="1"/>
    <col min="14343" max="14343" width="11.33203125" style="101" customWidth="1"/>
    <col min="14344" max="14344" width="7.6640625" style="101" customWidth="1"/>
    <col min="14345" max="14345" width="11.33203125" style="101" customWidth="1"/>
    <col min="14346" max="14346" width="7.6640625" style="101" customWidth="1"/>
    <col min="14347" max="14347" width="11.33203125" style="101" customWidth="1"/>
    <col min="14348" max="14348" width="7.6640625" style="101" customWidth="1"/>
    <col min="14349" max="14349" width="11.33203125" style="101" customWidth="1"/>
    <col min="14350" max="14350" width="7.6640625" style="101" customWidth="1"/>
    <col min="14351" max="14354" width="9.33203125" style="101" customWidth="1"/>
    <col min="14355" max="14356" width="6.5" style="101" customWidth="1"/>
    <col min="14357" max="14358" width="7.6640625" style="101" customWidth="1"/>
    <col min="14359" max="14359" width="3.6640625" style="101" customWidth="1"/>
    <col min="14360" max="14592" width="8.83203125" style="101"/>
    <col min="14593" max="14593" width="3.6640625" style="101" customWidth="1"/>
    <col min="14594" max="14594" width="14.6640625" style="101" customWidth="1"/>
    <col min="14595" max="14595" width="7.6640625" style="101" customWidth="1"/>
    <col min="14596" max="14596" width="3.6640625" style="101" customWidth="1"/>
    <col min="14597" max="14597" width="11.33203125" style="101" customWidth="1"/>
    <col min="14598" max="14598" width="7.6640625" style="101" customWidth="1"/>
    <col min="14599" max="14599" width="11.33203125" style="101" customWidth="1"/>
    <col min="14600" max="14600" width="7.6640625" style="101" customWidth="1"/>
    <col min="14601" max="14601" width="11.33203125" style="101" customWidth="1"/>
    <col min="14602" max="14602" width="7.6640625" style="101" customWidth="1"/>
    <col min="14603" max="14603" width="11.33203125" style="101" customWidth="1"/>
    <col min="14604" max="14604" width="7.6640625" style="101" customWidth="1"/>
    <col min="14605" max="14605" width="11.33203125" style="101" customWidth="1"/>
    <col min="14606" max="14606" width="7.6640625" style="101" customWidth="1"/>
    <col min="14607" max="14610" width="9.33203125" style="101" customWidth="1"/>
    <col min="14611" max="14612" width="6.5" style="101" customWidth="1"/>
    <col min="14613" max="14614" width="7.6640625" style="101" customWidth="1"/>
    <col min="14615" max="14615" width="3.6640625" style="101" customWidth="1"/>
    <col min="14616" max="14848" width="8.83203125" style="101"/>
    <col min="14849" max="14849" width="3.6640625" style="101" customWidth="1"/>
    <col min="14850" max="14850" width="14.6640625" style="101" customWidth="1"/>
    <col min="14851" max="14851" width="7.6640625" style="101" customWidth="1"/>
    <col min="14852" max="14852" width="3.6640625" style="101" customWidth="1"/>
    <col min="14853" max="14853" width="11.33203125" style="101" customWidth="1"/>
    <col min="14854" max="14854" width="7.6640625" style="101" customWidth="1"/>
    <col min="14855" max="14855" width="11.33203125" style="101" customWidth="1"/>
    <col min="14856" max="14856" width="7.6640625" style="101" customWidth="1"/>
    <col min="14857" max="14857" width="11.33203125" style="101" customWidth="1"/>
    <col min="14858" max="14858" width="7.6640625" style="101" customWidth="1"/>
    <col min="14859" max="14859" width="11.33203125" style="101" customWidth="1"/>
    <col min="14860" max="14860" width="7.6640625" style="101" customWidth="1"/>
    <col min="14861" max="14861" width="11.33203125" style="101" customWidth="1"/>
    <col min="14862" max="14862" width="7.6640625" style="101" customWidth="1"/>
    <col min="14863" max="14866" width="9.33203125" style="101" customWidth="1"/>
    <col min="14867" max="14868" width="6.5" style="101" customWidth="1"/>
    <col min="14869" max="14870" width="7.6640625" style="101" customWidth="1"/>
    <col min="14871" max="14871" width="3.6640625" style="101" customWidth="1"/>
    <col min="14872" max="15104" width="8.83203125" style="101"/>
    <col min="15105" max="15105" width="3.6640625" style="101" customWidth="1"/>
    <col min="15106" max="15106" width="14.6640625" style="101" customWidth="1"/>
    <col min="15107" max="15107" width="7.6640625" style="101" customWidth="1"/>
    <col min="15108" max="15108" width="3.6640625" style="101" customWidth="1"/>
    <col min="15109" max="15109" width="11.33203125" style="101" customWidth="1"/>
    <col min="15110" max="15110" width="7.6640625" style="101" customWidth="1"/>
    <col min="15111" max="15111" width="11.33203125" style="101" customWidth="1"/>
    <col min="15112" max="15112" width="7.6640625" style="101" customWidth="1"/>
    <col min="15113" max="15113" width="11.33203125" style="101" customWidth="1"/>
    <col min="15114" max="15114" width="7.6640625" style="101" customWidth="1"/>
    <col min="15115" max="15115" width="11.33203125" style="101" customWidth="1"/>
    <col min="15116" max="15116" width="7.6640625" style="101" customWidth="1"/>
    <col min="15117" max="15117" width="11.33203125" style="101" customWidth="1"/>
    <col min="15118" max="15118" width="7.6640625" style="101" customWidth="1"/>
    <col min="15119" max="15122" width="9.33203125" style="101" customWidth="1"/>
    <col min="15123" max="15124" width="6.5" style="101" customWidth="1"/>
    <col min="15125" max="15126" width="7.6640625" style="101" customWidth="1"/>
    <col min="15127" max="15127" width="3.6640625" style="101" customWidth="1"/>
    <col min="15128" max="15360" width="8.83203125" style="101"/>
    <col min="15361" max="15361" width="3.6640625" style="101" customWidth="1"/>
    <col min="15362" max="15362" width="14.6640625" style="101" customWidth="1"/>
    <col min="15363" max="15363" width="7.6640625" style="101" customWidth="1"/>
    <col min="15364" max="15364" width="3.6640625" style="101" customWidth="1"/>
    <col min="15365" max="15365" width="11.33203125" style="101" customWidth="1"/>
    <col min="15366" max="15366" width="7.6640625" style="101" customWidth="1"/>
    <col min="15367" max="15367" width="11.33203125" style="101" customWidth="1"/>
    <col min="15368" max="15368" width="7.6640625" style="101" customWidth="1"/>
    <col min="15369" max="15369" width="11.33203125" style="101" customWidth="1"/>
    <col min="15370" max="15370" width="7.6640625" style="101" customWidth="1"/>
    <col min="15371" max="15371" width="11.33203125" style="101" customWidth="1"/>
    <col min="15372" max="15372" width="7.6640625" style="101" customWidth="1"/>
    <col min="15373" max="15373" width="11.33203125" style="101" customWidth="1"/>
    <col min="15374" max="15374" width="7.6640625" style="101" customWidth="1"/>
    <col min="15375" max="15378" width="9.33203125" style="101" customWidth="1"/>
    <col min="15379" max="15380" width="6.5" style="101" customWidth="1"/>
    <col min="15381" max="15382" width="7.6640625" style="101" customWidth="1"/>
    <col min="15383" max="15383" width="3.6640625" style="101" customWidth="1"/>
    <col min="15384" max="15616" width="8.83203125" style="101"/>
    <col min="15617" max="15617" width="3.6640625" style="101" customWidth="1"/>
    <col min="15618" max="15618" width="14.6640625" style="101" customWidth="1"/>
    <col min="15619" max="15619" width="7.6640625" style="101" customWidth="1"/>
    <col min="15620" max="15620" width="3.6640625" style="101" customWidth="1"/>
    <col min="15621" max="15621" width="11.33203125" style="101" customWidth="1"/>
    <col min="15622" max="15622" width="7.6640625" style="101" customWidth="1"/>
    <col min="15623" max="15623" width="11.33203125" style="101" customWidth="1"/>
    <col min="15624" max="15624" width="7.6640625" style="101" customWidth="1"/>
    <col min="15625" max="15625" width="11.33203125" style="101" customWidth="1"/>
    <col min="15626" max="15626" width="7.6640625" style="101" customWidth="1"/>
    <col min="15627" max="15627" width="11.33203125" style="101" customWidth="1"/>
    <col min="15628" max="15628" width="7.6640625" style="101" customWidth="1"/>
    <col min="15629" max="15629" width="11.33203125" style="101" customWidth="1"/>
    <col min="15630" max="15630" width="7.6640625" style="101" customWidth="1"/>
    <col min="15631" max="15634" width="9.33203125" style="101" customWidth="1"/>
    <col min="15635" max="15636" width="6.5" style="101" customWidth="1"/>
    <col min="15637" max="15638" width="7.6640625" style="101" customWidth="1"/>
    <col min="15639" max="15639" width="3.6640625" style="101" customWidth="1"/>
    <col min="15640" max="15872" width="8.83203125" style="101"/>
    <col min="15873" max="15873" width="3.6640625" style="101" customWidth="1"/>
    <col min="15874" max="15874" width="14.6640625" style="101" customWidth="1"/>
    <col min="15875" max="15875" width="7.6640625" style="101" customWidth="1"/>
    <col min="15876" max="15876" width="3.6640625" style="101" customWidth="1"/>
    <col min="15877" max="15877" width="11.33203125" style="101" customWidth="1"/>
    <col min="15878" max="15878" width="7.6640625" style="101" customWidth="1"/>
    <col min="15879" max="15879" width="11.33203125" style="101" customWidth="1"/>
    <col min="15880" max="15880" width="7.6640625" style="101" customWidth="1"/>
    <col min="15881" max="15881" width="11.33203125" style="101" customWidth="1"/>
    <col min="15882" max="15882" width="7.6640625" style="101" customWidth="1"/>
    <col min="15883" max="15883" width="11.33203125" style="101" customWidth="1"/>
    <col min="15884" max="15884" width="7.6640625" style="101" customWidth="1"/>
    <col min="15885" max="15885" width="11.33203125" style="101" customWidth="1"/>
    <col min="15886" max="15886" width="7.6640625" style="101" customWidth="1"/>
    <col min="15887" max="15890" width="9.33203125" style="101" customWidth="1"/>
    <col min="15891" max="15892" width="6.5" style="101" customWidth="1"/>
    <col min="15893" max="15894" width="7.6640625" style="101" customWidth="1"/>
    <col min="15895" max="15895" width="3.6640625" style="101" customWidth="1"/>
    <col min="15896" max="16128" width="8.83203125" style="101"/>
    <col min="16129" max="16129" width="3.6640625" style="101" customWidth="1"/>
    <col min="16130" max="16130" width="14.6640625" style="101" customWidth="1"/>
    <col min="16131" max="16131" width="7.6640625" style="101" customWidth="1"/>
    <col min="16132" max="16132" width="3.6640625" style="101" customWidth="1"/>
    <col min="16133" max="16133" width="11.33203125" style="101" customWidth="1"/>
    <col min="16134" max="16134" width="7.6640625" style="101" customWidth="1"/>
    <col min="16135" max="16135" width="11.33203125" style="101" customWidth="1"/>
    <col min="16136" max="16136" width="7.6640625" style="101" customWidth="1"/>
    <col min="16137" max="16137" width="11.33203125" style="101" customWidth="1"/>
    <col min="16138" max="16138" width="7.6640625" style="101" customWidth="1"/>
    <col min="16139" max="16139" width="11.33203125" style="101" customWidth="1"/>
    <col min="16140" max="16140" width="7.6640625" style="101" customWidth="1"/>
    <col min="16141" max="16141" width="11.33203125" style="101" customWidth="1"/>
    <col min="16142" max="16142" width="7.6640625" style="101" customWidth="1"/>
    <col min="16143" max="16146" width="9.33203125" style="101" customWidth="1"/>
    <col min="16147" max="16148" width="6.5" style="101" customWidth="1"/>
    <col min="16149" max="16150" width="7.6640625" style="101" customWidth="1"/>
    <col min="16151" max="16151" width="3.6640625" style="101" customWidth="1"/>
    <col min="16152" max="16384" width="8.83203125" style="101"/>
  </cols>
  <sheetData>
    <row r="1" spans="1:24" ht="13">
      <c r="B1" s="162" t="s">
        <v>498</v>
      </c>
      <c r="Q1" s="101"/>
      <c r="R1" s="102"/>
      <c r="S1" s="103"/>
    </row>
    <row r="2" spans="1:24" ht="13">
      <c r="B2" s="162" t="s">
        <v>506</v>
      </c>
      <c r="Q2" s="101"/>
      <c r="R2" s="102"/>
      <c r="S2" s="103"/>
    </row>
    <row r="3" spans="1:24" s="100" customFormat="1" ht="15" customHeight="1">
      <c r="B3" s="161" t="s">
        <v>476</v>
      </c>
      <c r="X3" s="101"/>
    </row>
    <row r="4" spans="1:24" ht="15" customHeight="1" thickBot="1">
      <c r="B4" s="163" t="s">
        <v>501</v>
      </c>
      <c r="Q4" s="101"/>
      <c r="R4" s="102"/>
      <c r="S4" s="103"/>
    </row>
    <row r="5" spans="1:24" ht="22.25" customHeight="1">
      <c r="A5"/>
      <c r="B5" s="178" t="s">
        <v>365</v>
      </c>
      <c r="C5" s="184"/>
      <c r="D5" s="186"/>
      <c r="E5" s="182" t="s">
        <v>366</v>
      </c>
      <c r="F5" s="183" t="s">
        <v>367</v>
      </c>
      <c r="G5" s="182" t="s">
        <v>368</v>
      </c>
      <c r="H5" s="183" t="s">
        <v>367</v>
      </c>
      <c r="I5" s="182" t="s">
        <v>369</v>
      </c>
      <c r="J5" s="183" t="s">
        <v>367</v>
      </c>
      <c r="K5" s="182" t="s">
        <v>370</v>
      </c>
      <c r="L5" s="183" t="s">
        <v>367</v>
      </c>
      <c r="M5" s="182" t="s">
        <v>371</v>
      </c>
      <c r="N5" s="183" t="s">
        <v>367</v>
      </c>
      <c r="O5" s="172" t="s">
        <v>372</v>
      </c>
      <c r="P5" s="174" t="s">
        <v>373</v>
      </c>
      <c r="Q5" s="104" t="s">
        <v>374</v>
      </c>
      <c r="R5" s="105" t="s">
        <v>373</v>
      </c>
      <c r="S5" s="106" t="s">
        <v>375</v>
      </c>
      <c r="T5" s="106" t="s">
        <v>376</v>
      </c>
      <c r="U5" s="172" t="s">
        <v>377</v>
      </c>
      <c r="V5" s="174" t="s">
        <v>373</v>
      </c>
    </row>
    <row r="6" spans="1:24" ht="22.25" customHeight="1" thickBot="1">
      <c r="A6" s="163"/>
      <c r="B6" s="185"/>
      <c r="C6" s="18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3"/>
      <c r="P6" s="175"/>
      <c r="Q6" s="177" t="s">
        <v>378</v>
      </c>
      <c r="R6" s="177"/>
      <c r="S6" s="107" t="s">
        <v>379</v>
      </c>
      <c r="T6" s="107" t="s">
        <v>379</v>
      </c>
      <c r="U6" s="176"/>
      <c r="V6" s="176"/>
    </row>
    <row r="7" spans="1:24" ht="5" customHeight="1"/>
    <row r="8" spans="1:24" s="108" customFormat="1" ht="12" customHeight="1">
      <c r="B8" s="109" t="s">
        <v>380</v>
      </c>
      <c r="C8" s="110">
        <v>1</v>
      </c>
      <c r="D8" s="111"/>
      <c r="E8" s="112">
        <v>3.479984479999141E-4</v>
      </c>
      <c r="F8" s="113">
        <v>0.48705574609736302</v>
      </c>
      <c r="G8" s="112">
        <v>8.2743581121026685E-2</v>
      </c>
      <c r="H8" s="113">
        <v>2.4292661009934173</v>
      </c>
      <c r="I8" s="112">
        <v>1.5807231566411446E-4</v>
      </c>
      <c r="J8" s="113">
        <v>23.351294623265886</v>
      </c>
      <c r="K8" s="112">
        <v>6.9920871409729461E-3</v>
      </c>
      <c r="L8" s="113">
        <v>0.22014164093917257</v>
      </c>
      <c r="M8" s="112">
        <v>0.33322927369236771</v>
      </c>
      <c r="N8" s="113">
        <v>5.4437788456645229E-2</v>
      </c>
      <c r="O8" s="114">
        <v>34.014114949442728</v>
      </c>
      <c r="P8" s="115">
        <v>0.22411101965329183</v>
      </c>
      <c r="Q8" s="116">
        <v>558.17002506668541</v>
      </c>
      <c r="R8" s="117">
        <v>3.1641793868844346</v>
      </c>
      <c r="S8" s="118">
        <v>70.784181296155154</v>
      </c>
      <c r="T8" s="118">
        <v>8.9737111197283053</v>
      </c>
      <c r="U8" s="119">
        <v>4.3580199626777401E-2</v>
      </c>
      <c r="V8" s="120">
        <v>2.1262716946967787E-3</v>
      </c>
    </row>
    <row r="9" spans="1:24" s="108" customFormat="1" ht="12" customHeight="1">
      <c r="B9" s="121" t="s">
        <v>381</v>
      </c>
      <c r="C9" s="122">
        <v>2</v>
      </c>
      <c r="D9" s="123"/>
      <c r="E9" s="124">
        <v>1.4816558465262133E-4</v>
      </c>
      <c r="F9" s="125">
        <v>0.60532018802590593</v>
      </c>
      <c r="G9" s="124">
        <v>0.29405471144013634</v>
      </c>
      <c r="H9" s="125">
        <v>0.97053327224969155</v>
      </c>
      <c r="I9" s="124">
        <v>3.0899066217555607E-4</v>
      </c>
      <c r="J9" s="125">
        <v>13.885663147496459</v>
      </c>
      <c r="K9" s="124">
        <v>2.5348405135394613E-2</v>
      </c>
      <c r="L9" s="125">
        <v>6.6799170712859651E-2</v>
      </c>
      <c r="M9" s="124">
        <v>0.85546840029853699</v>
      </c>
      <c r="N9" s="125">
        <v>2.1701695279106224E-2</v>
      </c>
      <c r="O9" s="126">
        <v>33.187942842955998</v>
      </c>
      <c r="P9" s="127">
        <v>5.7561516560199942E-2</v>
      </c>
      <c r="Q9" s="128">
        <v>546.46767652353253</v>
      </c>
      <c r="R9" s="129">
        <v>0.81797656249752659</v>
      </c>
      <c r="S9" s="130">
        <v>97.546427920417926</v>
      </c>
      <c r="T9" s="130">
        <v>32.537704368687329</v>
      </c>
      <c r="U9" s="131">
        <v>4.4464172104763305E-2</v>
      </c>
      <c r="V9" s="132">
        <v>8.6523379164083663E-4</v>
      </c>
    </row>
    <row r="10" spans="1:24" s="108" customFormat="1" ht="12" customHeight="1">
      <c r="B10" s="121" t="s">
        <v>382</v>
      </c>
      <c r="C10" s="122">
        <v>3</v>
      </c>
      <c r="D10" s="123"/>
      <c r="E10" s="124">
        <v>9.2417396044596769E-5</v>
      </c>
      <c r="F10" s="125">
        <v>0.98453127479175528</v>
      </c>
      <c r="G10" s="124">
        <v>0.19298458335999416</v>
      </c>
      <c r="H10" s="125">
        <v>1.2166082312511299</v>
      </c>
      <c r="I10" s="124">
        <v>2.1905062417720286E-4</v>
      </c>
      <c r="J10" s="125">
        <v>17.111276186289356</v>
      </c>
      <c r="K10" s="124">
        <v>1.7145660584231111E-2</v>
      </c>
      <c r="L10" s="125">
        <v>8.4688237378696865E-2</v>
      </c>
      <c r="M10" s="124">
        <v>0.73024257169614559</v>
      </c>
      <c r="N10" s="125">
        <v>2.5381272208468249E-2</v>
      </c>
      <c r="O10" s="126">
        <v>42.20117057531251</v>
      </c>
      <c r="P10" s="127">
        <v>8.678725768936596E-2</v>
      </c>
      <c r="Q10" s="128">
        <v>670.21697930666141</v>
      </c>
      <c r="R10" s="129">
        <v>1.1517061297631985</v>
      </c>
      <c r="S10" s="130">
        <v>98.310722069532844</v>
      </c>
      <c r="T10" s="130">
        <v>22.013821269238498</v>
      </c>
      <c r="U10" s="131">
        <v>4.5837852544275609E-2</v>
      </c>
      <c r="V10" s="132">
        <v>1.1181498590066084E-3</v>
      </c>
    </row>
    <row r="11" spans="1:24" s="108" customFormat="1" ht="12" customHeight="1">
      <c r="B11" s="121" t="s">
        <v>383</v>
      </c>
      <c r="C11" s="122">
        <v>4</v>
      </c>
      <c r="D11" s="123"/>
      <c r="E11" s="124">
        <v>8.0626716707046342E-5</v>
      </c>
      <c r="F11" s="125">
        <v>1.3665805245142635</v>
      </c>
      <c r="G11" s="124">
        <v>0.14829837308316485</v>
      </c>
      <c r="H11" s="125">
        <v>1.4056119199001422</v>
      </c>
      <c r="I11" s="124">
        <v>1.5541093602027727E-4</v>
      </c>
      <c r="J11" s="125">
        <v>28.072290999976769</v>
      </c>
      <c r="K11" s="124">
        <v>1.367841807404528E-2</v>
      </c>
      <c r="L11" s="125">
        <v>0.12496888744714958</v>
      </c>
      <c r="M11" s="124">
        <v>0.69648131587502171</v>
      </c>
      <c r="N11" s="125">
        <v>2.7111732740228441E-2</v>
      </c>
      <c r="O11" s="126">
        <v>50.395208065629738</v>
      </c>
      <c r="P11" s="127">
        <v>0.14229833484227203</v>
      </c>
      <c r="Q11" s="128">
        <v>775.8113514789319</v>
      </c>
      <c r="R11" s="129">
        <v>1.7812430436714086</v>
      </c>
      <c r="S11" s="130">
        <v>98.226988683879782</v>
      </c>
      <c r="T11" s="130">
        <v>17.567216671830188</v>
      </c>
      <c r="U11" s="131">
        <v>4.7601212472590929E-2</v>
      </c>
      <c r="V11" s="132">
        <v>1.3436065772146457E-3</v>
      </c>
    </row>
    <row r="12" spans="1:24" s="108" customFormat="1" ht="12" customHeight="1">
      <c r="B12" s="121" t="s">
        <v>384</v>
      </c>
      <c r="C12" s="122">
        <v>4.5</v>
      </c>
      <c r="D12" s="123"/>
      <c r="E12" s="124">
        <v>2.6372725847700657E-5</v>
      </c>
      <c r="F12" s="125">
        <v>2.816674159075248</v>
      </c>
      <c r="G12" s="124">
        <v>6.0545904710553884E-2</v>
      </c>
      <c r="H12" s="125">
        <v>4.6018485589408487</v>
      </c>
      <c r="I12" s="124">
        <v>-8.4996816443512733E-7</v>
      </c>
      <c r="J12" s="125">
        <v>4470.3916951829005</v>
      </c>
      <c r="K12" s="124">
        <v>4.7069638404450337E-3</v>
      </c>
      <c r="L12" s="125">
        <v>0.30692305794604058</v>
      </c>
      <c r="M12" s="124">
        <v>0.25228930366850322</v>
      </c>
      <c r="N12" s="125">
        <v>7.2007961003336618E-2</v>
      </c>
      <c r="O12" s="126">
        <v>53.420905868968106</v>
      </c>
      <c r="P12" s="127">
        <v>0.3687073303088344</v>
      </c>
      <c r="Q12" s="128">
        <v>813.29480741420684</v>
      </c>
      <c r="R12" s="129">
        <v>4.5206627882835093</v>
      </c>
      <c r="S12" s="130">
        <v>98.776424032810795</v>
      </c>
      <c r="T12" s="130">
        <v>6.0366054203934922</v>
      </c>
      <c r="U12" s="131">
        <v>4.0064475354122296E-2</v>
      </c>
      <c r="V12" s="132">
        <v>3.6959151467939968E-3</v>
      </c>
    </row>
    <row r="13" spans="1:24" s="108" customFormat="1" ht="12" customHeight="1">
      <c r="B13" s="121" t="s">
        <v>385</v>
      </c>
      <c r="C13" s="122">
        <v>5</v>
      </c>
      <c r="D13" s="123"/>
      <c r="E13" s="124">
        <v>8.2688864345686999E-6</v>
      </c>
      <c r="F13" s="125">
        <v>10.02121259059229</v>
      </c>
      <c r="G13" s="124">
        <v>2.011623934412474E-2</v>
      </c>
      <c r="H13" s="125">
        <v>12.435504188234232</v>
      </c>
      <c r="I13" s="124">
        <v>3.6820860677635244E-5</v>
      </c>
      <c r="J13" s="125">
        <v>102.20615914721616</v>
      </c>
      <c r="K13" s="124">
        <v>1.2314306514492732E-3</v>
      </c>
      <c r="L13" s="125">
        <v>1.0561872589579944</v>
      </c>
      <c r="M13" s="124">
        <v>6.3085004845292739E-2</v>
      </c>
      <c r="N13" s="125">
        <v>0.28679254675771432</v>
      </c>
      <c r="O13" s="126">
        <v>51.098053881031795</v>
      </c>
      <c r="P13" s="127">
        <v>1.2543025120735249</v>
      </c>
      <c r="Q13" s="128">
        <v>784.58800559168935</v>
      </c>
      <c r="R13" s="129">
        <v>15.624913469799822</v>
      </c>
      <c r="S13" s="130">
        <v>98.611895104320553</v>
      </c>
      <c r="T13" s="130">
        <v>1.5754440553719598</v>
      </c>
      <c r="U13" s="131">
        <v>3.1470789297381986E-2</v>
      </c>
      <c r="V13" s="132">
        <v>7.8564524547444156E-3</v>
      </c>
    </row>
    <row r="14" spans="1:24" s="108" customFormat="1" ht="12" customHeight="1">
      <c r="B14" s="121" t="s">
        <v>386</v>
      </c>
      <c r="C14" s="122">
        <v>6</v>
      </c>
      <c r="D14" s="123"/>
      <c r="E14" s="124">
        <v>1.0923316101582564E-5</v>
      </c>
      <c r="F14" s="125">
        <v>8.9381124228159905</v>
      </c>
      <c r="G14" s="124">
        <v>2.3550911172935084E-2</v>
      </c>
      <c r="H14" s="125">
        <v>9.852620301348356</v>
      </c>
      <c r="I14" s="124">
        <v>4.7053916820469802E-5</v>
      </c>
      <c r="J14" s="125">
        <v>75.680167918483335</v>
      </c>
      <c r="K14" s="124">
        <v>1.5331847439156213E-3</v>
      </c>
      <c r="L14" s="125">
        <v>0.90951086447821305</v>
      </c>
      <c r="M14" s="124">
        <v>8.2380927095560649E-2</v>
      </c>
      <c r="N14" s="125">
        <v>0.21920510648028163</v>
      </c>
      <c r="O14" s="126">
        <v>53.3913942801004</v>
      </c>
      <c r="P14" s="127">
        <v>1.1136817671533672</v>
      </c>
      <c r="Q14" s="128">
        <v>812.93293423939986</v>
      </c>
      <c r="R14" s="129">
        <v>13.657410634469576</v>
      </c>
      <c r="S14" s="130">
        <v>98.305481514853483</v>
      </c>
      <c r="T14" s="130">
        <v>1.9628406677702273</v>
      </c>
      <c r="U14" s="131">
        <v>3.3491051014818349E-2</v>
      </c>
      <c r="V14" s="132">
        <v>6.628547815888031E-3</v>
      </c>
    </row>
    <row r="15" spans="1:24" s="108" customFormat="1" ht="12" customHeight="1">
      <c r="B15" s="121" t="s">
        <v>387</v>
      </c>
      <c r="C15" s="122">
        <v>7</v>
      </c>
      <c r="D15" s="123"/>
      <c r="E15" s="124">
        <v>7.2711222472466743E-6</v>
      </c>
      <c r="F15" s="125">
        <v>10.440241756185721</v>
      </c>
      <c r="G15" s="124">
        <v>1.192328401593672E-2</v>
      </c>
      <c r="H15" s="125">
        <v>21.597452162426723</v>
      </c>
      <c r="I15" s="124">
        <v>-1.6505133565397697E-5</v>
      </c>
      <c r="J15" s="125">
        <v>253.1330572543271</v>
      </c>
      <c r="K15" s="124">
        <v>8.437409623783832E-4</v>
      </c>
      <c r="L15" s="125">
        <v>1.6652188174823197</v>
      </c>
      <c r="M15" s="124">
        <v>4.4765260364637245E-2</v>
      </c>
      <c r="N15" s="125">
        <v>0.40200164904548674</v>
      </c>
      <c r="O15" s="126">
        <v>52.111930505189129</v>
      </c>
      <c r="P15" s="127">
        <v>1.9597065673414986</v>
      </c>
      <c r="Q15" s="128">
        <v>797.17401543292658</v>
      </c>
      <c r="R15" s="129">
        <v>24.24283392852908</v>
      </c>
      <c r="S15" s="130">
        <v>97.256522187803384</v>
      </c>
      <c r="T15" s="130">
        <v>1.0811217091288035</v>
      </c>
      <c r="U15" s="131">
        <v>3.6435953803728084E-2</v>
      </c>
      <c r="V15" s="132">
        <v>1.5786891615129455E-2</v>
      </c>
    </row>
    <row r="16" spans="1:24" s="108" customFormat="1" ht="12" customHeight="1">
      <c r="B16" s="121" t="s">
        <v>388</v>
      </c>
      <c r="C16" s="122">
        <v>8</v>
      </c>
      <c r="D16" s="123"/>
      <c r="E16" s="124">
        <v>5.6949906752051978E-6</v>
      </c>
      <c r="F16" s="125">
        <v>12.223507679315102</v>
      </c>
      <c r="G16" s="124">
        <v>6.6674906178482325E-3</v>
      </c>
      <c r="H16" s="125">
        <v>34.559241404738223</v>
      </c>
      <c r="I16" s="124">
        <v>-1.5022196870878516E-5</v>
      </c>
      <c r="J16" s="125">
        <v>222.59006403234457</v>
      </c>
      <c r="K16" s="124">
        <v>6.0061557379310774E-4</v>
      </c>
      <c r="L16" s="125">
        <v>2.2312964673326738</v>
      </c>
      <c r="M16" s="124">
        <v>2.9906935434529575E-2</v>
      </c>
      <c r="N16" s="125">
        <v>0.60286300247120161</v>
      </c>
      <c r="O16" s="126">
        <v>48.21243117599348</v>
      </c>
      <c r="P16" s="127">
        <v>2.4485908895797754</v>
      </c>
      <c r="Q16" s="128">
        <v>748.27953275920106</v>
      </c>
      <c r="R16" s="129">
        <v>31.120915577379058</v>
      </c>
      <c r="S16" s="130">
        <v>96.077129682926142</v>
      </c>
      <c r="T16" s="130">
        <v>0.77123157394797792</v>
      </c>
      <c r="U16" s="131">
        <v>4.6480825399817599E-2</v>
      </c>
      <c r="V16" s="132">
        <v>3.2195746578483321E-2</v>
      </c>
    </row>
    <row r="17" spans="2:22" s="108" customFormat="1" ht="12" customHeight="1">
      <c r="B17" s="121" t="s">
        <v>389</v>
      </c>
      <c r="C17" s="122">
        <v>10</v>
      </c>
      <c r="D17" s="123"/>
      <c r="E17" s="124">
        <v>9.0651644938031006E-6</v>
      </c>
      <c r="F17" s="125">
        <v>6.6808298915170026</v>
      </c>
      <c r="G17" s="124">
        <v>4.2873286484685766E-3</v>
      </c>
      <c r="H17" s="125">
        <v>66.819139175554128</v>
      </c>
      <c r="I17" s="124">
        <v>-3.1927464917208845E-5</v>
      </c>
      <c r="J17" s="125">
        <v>119.91564510631839</v>
      </c>
      <c r="K17" s="124">
        <v>3.5628913350955875E-4</v>
      </c>
      <c r="L17" s="125">
        <v>3.808821367564593</v>
      </c>
      <c r="M17" s="124">
        <v>2.2226685094535042E-2</v>
      </c>
      <c r="N17" s="125">
        <v>0.81041390900692201</v>
      </c>
      <c r="O17" s="126">
        <v>56.208909234798156</v>
      </c>
      <c r="P17" s="127">
        <v>4.7728189409384587</v>
      </c>
      <c r="Q17" s="128">
        <v>847.15897682456944</v>
      </c>
      <c r="R17" s="129">
        <v>57.433010538231251</v>
      </c>
      <c r="S17" s="130">
        <v>89.348178398396229</v>
      </c>
      <c r="T17" s="130">
        <v>0.45720096824070067</v>
      </c>
      <c r="U17" s="131">
        <v>4.2852070348523126E-2</v>
      </c>
      <c r="V17" s="132">
        <v>5.7363337128668319E-2</v>
      </c>
    </row>
    <row r="18" spans="2:22" s="108" customFormat="1" ht="12" customHeight="1">
      <c r="B18" s="121" t="s">
        <v>390</v>
      </c>
      <c r="C18" s="122">
        <v>12</v>
      </c>
      <c r="D18" s="123"/>
      <c r="E18" s="124">
        <v>1.1708302927294074E-5</v>
      </c>
      <c r="F18" s="125">
        <v>6.5657202822172209</v>
      </c>
      <c r="G18" s="124">
        <v>9.6555361847821645E-3</v>
      </c>
      <c r="H18" s="125">
        <v>27.008685167835068</v>
      </c>
      <c r="I18" s="124">
        <v>-5.4708762747732656E-5</v>
      </c>
      <c r="J18" s="125">
        <v>75.924622883433827</v>
      </c>
      <c r="K18" s="124">
        <v>5.200354211378122E-4</v>
      </c>
      <c r="L18" s="125">
        <v>2.9984879034578924</v>
      </c>
      <c r="M18" s="124">
        <v>3.1963391028805799E-2</v>
      </c>
      <c r="N18" s="125">
        <v>0.56396944024249851</v>
      </c>
      <c r="O18" s="126">
        <v>56.945066001465385</v>
      </c>
      <c r="P18" s="127">
        <v>3.751129122437344</v>
      </c>
      <c r="Q18" s="128">
        <v>855.99578154068365</v>
      </c>
      <c r="R18" s="129">
        <v>44.918594047445417</v>
      </c>
      <c r="S18" s="130">
        <v>91.452486776043827</v>
      </c>
      <c r="T18" s="130">
        <v>0.66426927697051297</v>
      </c>
      <c r="U18" s="131">
        <v>2.7645166783713336E-2</v>
      </c>
      <c r="V18" s="132">
        <v>1.5028616165184229E-2</v>
      </c>
    </row>
    <row r="19" spans="2:22" s="108" customFormat="1" ht="12" customHeight="1">
      <c r="B19" s="121" t="s">
        <v>391</v>
      </c>
      <c r="C19" s="122">
        <v>15</v>
      </c>
      <c r="D19" s="123"/>
      <c r="E19" s="124">
        <v>1.3502422806717987E-5</v>
      </c>
      <c r="F19" s="125">
        <v>5.5932818895807586</v>
      </c>
      <c r="G19" s="124">
        <v>7.1534650039153718E-3</v>
      </c>
      <c r="H19" s="125">
        <v>28.317147228678639</v>
      </c>
      <c r="I19" s="124">
        <v>-4.1349450702873616E-5</v>
      </c>
      <c r="J19" s="125">
        <v>84.819180881753255</v>
      </c>
      <c r="K19" s="124">
        <v>4.7829782563548232E-4</v>
      </c>
      <c r="L19" s="125">
        <v>2.7192035409997053</v>
      </c>
      <c r="M19" s="124">
        <v>2.9908815162925109E-2</v>
      </c>
      <c r="N19" s="125">
        <v>0.60056726405234762</v>
      </c>
      <c r="O19" s="126">
        <v>55.866670396106223</v>
      </c>
      <c r="P19" s="127">
        <v>3.38815807924715</v>
      </c>
      <c r="Q19" s="128">
        <v>843.0359993348826</v>
      </c>
      <c r="R19" s="129">
        <v>40.863971327523231</v>
      </c>
      <c r="S19" s="130">
        <v>88.412586199649226</v>
      </c>
      <c r="T19" s="130">
        <v>0.61250891568249</v>
      </c>
      <c r="U19" s="131">
        <v>3.4407047066466308E-2</v>
      </c>
      <c r="V19" s="132">
        <v>1.9578785193102764E-2</v>
      </c>
    </row>
    <row r="20" spans="2:22" s="108" customFormat="1" ht="12" customHeight="1">
      <c r="B20" s="121" t="s">
        <v>392</v>
      </c>
      <c r="C20" s="122">
        <v>20</v>
      </c>
      <c r="D20" s="123"/>
      <c r="E20" s="124">
        <v>1.8807306734338617E-5</v>
      </c>
      <c r="F20" s="125">
        <v>3.9207512293064903</v>
      </c>
      <c r="G20" s="124">
        <v>5.0264605320090427E-3</v>
      </c>
      <c r="H20" s="125">
        <v>46.876607571626415</v>
      </c>
      <c r="I20" s="124">
        <v>-2.0295212231829304E-5</v>
      </c>
      <c r="J20" s="125">
        <v>228.74001917345308</v>
      </c>
      <c r="K20" s="124">
        <v>6.7340648874894896E-4</v>
      </c>
      <c r="L20" s="125">
        <v>2.0776902821582164</v>
      </c>
      <c r="M20" s="124">
        <v>4.0706213439323471E-2</v>
      </c>
      <c r="N20" s="125">
        <v>0.44338586176042349</v>
      </c>
      <c r="O20" s="126">
        <v>52.974483539852493</v>
      </c>
      <c r="P20" s="127">
        <v>2.4486547199637156</v>
      </c>
      <c r="Q20" s="128">
        <v>807.81299193775305</v>
      </c>
      <c r="R20" s="129">
        <v>30.113729821897628</v>
      </c>
      <c r="S20" s="130">
        <v>87.181531812119374</v>
      </c>
      <c r="T20" s="130">
        <v>0.86690272772656773</v>
      </c>
      <c r="U20" s="131">
        <v>6.9304197077610458E-2</v>
      </c>
      <c r="V20" s="132">
        <v>6.5040252800291909E-2</v>
      </c>
    </row>
    <row r="21" spans="2:22" s="108" customFormat="1" ht="12" customHeight="1">
      <c r="B21" s="121" t="s">
        <v>393</v>
      </c>
      <c r="C21" s="122">
        <v>30</v>
      </c>
      <c r="D21" s="123"/>
      <c r="E21" s="124">
        <v>4.3552364061189384E-5</v>
      </c>
      <c r="F21" s="125">
        <v>2.6959426638392801</v>
      </c>
      <c r="G21" s="124">
        <v>4.0525830796510592E-2</v>
      </c>
      <c r="H21" s="125">
        <v>7.1740096523499846</v>
      </c>
      <c r="I21" s="124">
        <v>-2.9696051982998293E-6</v>
      </c>
      <c r="J21" s="125">
        <v>1435.8487046809844</v>
      </c>
      <c r="K21" s="124">
        <v>3.3863509697199569E-3</v>
      </c>
      <c r="L21" s="125">
        <v>0.42368943114690016</v>
      </c>
      <c r="M21" s="124">
        <v>0.18672486436391322</v>
      </c>
      <c r="N21" s="125">
        <v>9.7620629695279737E-2</v>
      </c>
      <c r="O21" s="126">
        <v>52.684926741942995</v>
      </c>
      <c r="P21" s="127">
        <v>0.53032919920280497</v>
      </c>
      <c r="Q21" s="128">
        <v>804.24849072486552</v>
      </c>
      <c r="R21" s="129">
        <v>6.5348960537643386</v>
      </c>
      <c r="S21" s="130">
        <v>94.752114866101635</v>
      </c>
      <c r="T21" s="130">
        <v>4.3456684022348187</v>
      </c>
      <c r="U21" s="131">
        <v>4.3089961012097923E-2</v>
      </c>
      <c r="V21" s="132">
        <v>6.1937342831022606E-3</v>
      </c>
    </row>
    <row r="22" spans="2:22" s="108" customFormat="1" ht="12" customHeight="1">
      <c r="B22" s="121" t="s">
        <v>394</v>
      </c>
      <c r="C22" s="122">
        <v>35</v>
      </c>
      <c r="D22" s="123"/>
      <c r="E22" s="124">
        <v>2.7273954315411228E-5</v>
      </c>
      <c r="F22" s="125">
        <v>2.7739631986456548</v>
      </c>
      <c r="G22" s="124">
        <v>1.9038778169995184E-3</v>
      </c>
      <c r="H22" s="125">
        <v>145.13986607929616</v>
      </c>
      <c r="I22" s="124">
        <v>2.0877402163177509E-5</v>
      </c>
      <c r="J22" s="125">
        <v>242.95003390301972</v>
      </c>
      <c r="K22" s="124">
        <v>4.1378934183501051E-4</v>
      </c>
      <c r="L22" s="125">
        <v>3.229761914593313</v>
      </c>
      <c r="M22" s="124">
        <v>3.246011955895621E-2</v>
      </c>
      <c r="N22" s="125">
        <v>0.55742610345502208</v>
      </c>
      <c r="O22" s="126">
        <v>59.3230981129607</v>
      </c>
      <c r="P22" s="127">
        <v>4.2637098735010799</v>
      </c>
      <c r="Q22" s="128">
        <v>884.25006431486179</v>
      </c>
      <c r="R22" s="129">
        <v>50.264976830313302</v>
      </c>
      <c r="S22" s="130">
        <v>75.381021464241897</v>
      </c>
      <c r="T22" s="130">
        <v>0.53375285304814124</v>
      </c>
      <c r="U22" s="131">
        <v>0.11265554669320259</v>
      </c>
      <c r="V22" s="132">
        <v>0.32709937857842503</v>
      </c>
    </row>
    <row r="23" spans="2:22" ht="5" customHeight="1" thickBot="1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135"/>
      <c r="S23" s="133"/>
      <c r="T23" s="133"/>
      <c r="U23" s="133"/>
      <c r="V23" s="133"/>
    </row>
    <row r="24" spans="2:22" ht="5" customHeight="1"/>
    <row r="25" spans="2:22" ht="14">
      <c r="D25" s="136" t="s">
        <v>395</v>
      </c>
      <c r="E25" s="137">
        <v>8.5164870204923666E-4</v>
      </c>
      <c r="F25" s="138">
        <v>0.42327259167828407</v>
      </c>
      <c r="G25" s="137">
        <v>0.90943757784840595</v>
      </c>
      <c r="H25" s="138">
        <v>1.0668740875172118</v>
      </c>
      <c r="I25" s="137">
        <v>7.6264892329977756E-4</v>
      </c>
      <c r="J25" s="138">
        <v>20.511495631929119</v>
      </c>
      <c r="K25" s="137">
        <v>7.790867588721212E-2</v>
      </c>
      <c r="L25" s="138">
        <v>7.2069910233727913E-2</v>
      </c>
      <c r="M25" s="137">
        <v>3.4318390816190538</v>
      </c>
      <c r="N25" s="138">
        <v>2.052933301308512E-2</v>
      </c>
      <c r="O25" s="139"/>
      <c r="P25" s="140"/>
      <c r="Q25" s="141"/>
      <c r="R25" s="142"/>
      <c r="S25" s="143"/>
    </row>
    <row r="26" spans="2:22" s="144" customFormat="1" ht="5" customHeight="1"/>
    <row r="27" spans="2:22" s="144" customFormat="1" ht="5" customHeight="1"/>
    <row r="28" spans="2:22" ht="12" thickBot="1">
      <c r="E28" s="144"/>
      <c r="I28" s="144"/>
      <c r="J28" s="144"/>
      <c r="K28" s="144"/>
      <c r="Q28" s="101"/>
      <c r="R28" s="101"/>
    </row>
    <row r="29" spans="2:22" ht="22.25" customHeight="1">
      <c r="B29" s="178" t="s">
        <v>396</v>
      </c>
      <c r="C29" s="178"/>
      <c r="D29" s="178"/>
      <c r="E29" s="178"/>
      <c r="F29" s="178"/>
      <c r="G29" s="178"/>
      <c r="H29" s="178"/>
      <c r="I29" s="178"/>
      <c r="J29" s="145"/>
      <c r="K29" s="178" t="s">
        <v>397</v>
      </c>
      <c r="L29" s="178"/>
      <c r="M29" s="172" t="s">
        <v>398</v>
      </c>
      <c r="N29" s="174" t="s">
        <v>373</v>
      </c>
      <c r="O29" s="172" t="s">
        <v>372</v>
      </c>
      <c r="P29" s="174" t="s">
        <v>373</v>
      </c>
      <c r="Q29" s="104" t="s">
        <v>374</v>
      </c>
      <c r="R29" s="105" t="s">
        <v>373</v>
      </c>
      <c r="S29" s="187" t="s">
        <v>95</v>
      </c>
      <c r="T29" s="106" t="s">
        <v>376</v>
      </c>
      <c r="U29" s="172" t="s">
        <v>377</v>
      </c>
      <c r="V29" s="174" t="s">
        <v>373</v>
      </c>
    </row>
    <row r="30" spans="2:22" ht="22.25" customHeight="1" thickBot="1">
      <c r="B30" s="179"/>
      <c r="C30" s="179"/>
      <c r="D30" s="179"/>
      <c r="E30" s="179"/>
      <c r="F30" s="179"/>
      <c r="G30" s="179"/>
      <c r="H30" s="179"/>
      <c r="I30" s="179"/>
      <c r="J30" s="145"/>
      <c r="K30" s="179"/>
      <c r="L30" s="179"/>
      <c r="M30" s="180"/>
      <c r="N30" s="181"/>
      <c r="O30" s="180"/>
      <c r="P30" s="181"/>
      <c r="Q30" s="177" t="s">
        <v>378</v>
      </c>
      <c r="R30" s="177"/>
      <c r="S30" s="188"/>
      <c r="T30" s="107" t="s">
        <v>399</v>
      </c>
      <c r="U30" s="176"/>
      <c r="V30" s="176"/>
    </row>
    <row r="31" spans="2:22" ht="12" customHeight="1">
      <c r="E31" s="144"/>
      <c r="I31" s="144"/>
      <c r="J31" s="144"/>
      <c r="S31" s="103"/>
    </row>
    <row r="32" spans="2:22" s="143" customFormat="1" ht="12" customHeight="1">
      <c r="B32" s="189" t="s">
        <v>400</v>
      </c>
      <c r="C32" s="189"/>
      <c r="D32" s="189"/>
      <c r="E32" s="189"/>
      <c r="F32" s="189" t="s">
        <v>401</v>
      </c>
      <c r="G32" s="189"/>
      <c r="H32" s="189"/>
      <c r="I32" s="189"/>
      <c r="J32" s="144"/>
      <c r="K32" s="190" t="s">
        <v>402</v>
      </c>
      <c r="L32" s="190"/>
      <c r="M32" s="191"/>
      <c r="N32" s="142"/>
      <c r="O32" s="192"/>
      <c r="P32" s="146"/>
      <c r="Q32" s="196"/>
      <c r="R32" s="147"/>
      <c r="S32" s="148"/>
      <c r="T32" s="149"/>
      <c r="U32" s="197"/>
      <c r="V32" s="199"/>
    </row>
    <row r="33" spans="2:22" s="143" customFormat="1" ht="12" customHeight="1">
      <c r="B33" s="189" t="s">
        <v>403</v>
      </c>
      <c r="C33" s="189"/>
      <c r="D33" s="189"/>
      <c r="E33" s="189"/>
      <c r="F33" s="189" t="s">
        <v>404</v>
      </c>
      <c r="G33" s="189"/>
      <c r="H33" s="189"/>
      <c r="I33" s="189"/>
      <c r="J33" s="144"/>
      <c r="K33" s="190"/>
      <c r="L33" s="190"/>
      <c r="M33" s="191"/>
      <c r="N33" s="142"/>
      <c r="O33" s="191"/>
      <c r="P33" s="150"/>
      <c r="Q33" s="191"/>
      <c r="R33" s="151"/>
      <c r="S33" s="152"/>
      <c r="T33" s="153"/>
      <c r="U33" s="198"/>
      <c r="V33" s="198"/>
    </row>
    <row r="34" spans="2:22" s="143" customFormat="1" ht="12" customHeight="1">
      <c r="B34" s="189" t="s">
        <v>405</v>
      </c>
      <c r="C34" s="189"/>
      <c r="D34" s="189"/>
      <c r="E34" s="189"/>
      <c r="F34" s="189" t="s">
        <v>406</v>
      </c>
      <c r="G34" s="189"/>
      <c r="H34" s="189"/>
      <c r="I34" s="189"/>
      <c r="J34" s="144"/>
      <c r="K34" s="193"/>
      <c r="L34" s="194"/>
      <c r="M34" s="194"/>
      <c r="N34" s="194"/>
      <c r="O34" s="194"/>
      <c r="P34" s="194"/>
      <c r="Q34" s="194"/>
      <c r="R34" s="147"/>
      <c r="S34" s="148"/>
      <c r="T34" s="195"/>
      <c r="U34" s="195"/>
      <c r="V34" s="195"/>
    </row>
    <row r="35" spans="2:22" s="143" customFormat="1" ht="12" customHeight="1">
      <c r="B35" s="189" t="s">
        <v>407</v>
      </c>
      <c r="C35" s="189"/>
      <c r="D35" s="189"/>
      <c r="E35" s="189"/>
      <c r="F35" s="189" t="s">
        <v>408</v>
      </c>
      <c r="G35" s="189"/>
      <c r="H35" s="189"/>
      <c r="I35" s="189"/>
      <c r="J35" s="144"/>
      <c r="K35" s="193"/>
      <c r="L35" s="194"/>
      <c r="M35" s="194"/>
      <c r="N35" s="194"/>
      <c r="O35" s="194"/>
      <c r="P35" s="194"/>
      <c r="Q35" s="194"/>
      <c r="R35" s="147"/>
      <c r="S35" s="154"/>
      <c r="T35" s="195"/>
      <c r="U35" s="195"/>
      <c r="V35" s="195"/>
    </row>
    <row r="36" spans="2:22" s="143" customFormat="1" ht="12" customHeight="1">
      <c r="B36" s="189" t="s">
        <v>409</v>
      </c>
      <c r="C36" s="189"/>
      <c r="D36" s="189"/>
      <c r="E36" s="189"/>
      <c r="F36" s="189" t="s">
        <v>410</v>
      </c>
      <c r="G36" s="189"/>
      <c r="H36" s="189"/>
      <c r="I36" s="189"/>
      <c r="J36" s="144"/>
      <c r="K36" s="155"/>
      <c r="L36" s="155"/>
      <c r="M36" s="155"/>
      <c r="N36" s="155"/>
      <c r="O36" s="155"/>
      <c r="P36" s="155"/>
      <c r="Q36" s="141"/>
      <c r="R36" s="142"/>
      <c r="S36" s="141"/>
    </row>
    <row r="37" spans="2:22" s="143" customFormat="1" ht="12" customHeight="1">
      <c r="B37" s="189" t="s">
        <v>411</v>
      </c>
      <c r="C37" s="189"/>
      <c r="D37" s="189"/>
      <c r="E37" s="189"/>
      <c r="F37" s="189" t="s">
        <v>412</v>
      </c>
      <c r="G37" s="189"/>
      <c r="H37" s="189"/>
      <c r="I37" s="189"/>
      <c r="J37" s="144"/>
      <c r="K37" s="190" t="s">
        <v>413</v>
      </c>
      <c r="L37" s="190"/>
      <c r="M37" s="191"/>
      <c r="N37" s="142"/>
      <c r="O37" s="192">
        <v>42.049923016207181</v>
      </c>
      <c r="P37" s="146">
        <v>7.3215357441331522E-2</v>
      </c>
      <c r="Q37" s="196">
        <v>668.20874102834671</v>
      </c>
      <c r="R37" s="156">
        <v>1.1813142515239734</v>
      </c>
      <c r="S37" s="191"/>
      <c r="T37" s="201">
        <v>15</v>
      </c>
      <c r="U37" s="197">
        <v>4.4185375334703986E-2</v>
      </c>
      <c r="V37" s="200">
        <v>9.4502906130484012E-4</v>
      </c>
    </row>
    <row r="38" spans="2:22" s="143" customFormat="1" ht="12" customHeight="1">
      <c r="B38" s="189" t="s">
        <v>414</v>
      </c>
      <c r="C38" s="189"/>
      <c r="D38" s="189"/>
      <c r="E38" s="189"/>
      <c r="F38" s="189" t="s">
        <v>415</v>
      </c>
      <c r="G38" s="189"/>
      <c r="H38" s="189"/>
      <c r="I38" s="189"/>
      <c r="J38" s="144"/>
      <c r="K38" s="190"/>
      <c r="L38" s="190"/>
      <c r="M38" s="191"/>
      <c r="N38" s="142"/>
      <c r="O38" s="191"/>
      <c r="P38" s="150">
        <v>1.7411531862522635E-3</v>
      </c>
      <c r="Q38" s="191"/>
      <c r="R38" s="150">
        <v>1.7678820688666504E-3</v>
      </c>
      <c r="S38" s="191"/>
      <c r="T38" s="202"/>
      <c r="U38" s="198"/>
      <c r="V38" s="198"/>
    </row>
    <row r="39" spans="2:22" s="143" customFormat="1" ht="12" customHeight="1">
      <c r="B39" s="189" t="s">
        <v>416</v>
      </c>
      <c r="C39" s="189"/>
      <c r="D39" s="189"/>
      <c r="E39" s="189"/>
      <c r="F39" s="189" t="s">
        <v>417</v>
      </c>
      <c r="G39" s="189"/>
      <c r="H39" s="189"/>
      <c r="I39" s="189"/>
      <c r="J39" s="144"/>
      <c r="K39" s="193" t="s">
        <v>418</v>
      </c>
      <c r="L39" s="194"/>
      <c r="M39" s="194"/>
      <c r="N39" s="194"/>
      <c r="O39" s="194"/>
      <c r="P39" s="194"/>
      <c r="Q39" s="194"/>
      <c r="R39" s="156">
        <v>4.5979665687016427</v>
      </c>
      <c r="S39" s="141"/>
    </row>
    <row r="40" spans="2:22" s="143" customFormat="1" ht="12" customHeight="1">
      <c r="B40" s="189" t="s">
        <v>419</v>
      </c>
      <c r="C40" s="189"/>
      <c r="D40" s="189"/>
      <c r="E40" s="189"/>
      <c r="F40" s="189" t="s">
        <v>420</v>
      </c>
      <c r="G40" s="189"/>
      <c r="H40" s="189"/>
      <c r="I40" s="189"/>
      <c r="J40" s="144"/>
      <c r="K40" s="193" t="s">
        <v>421</v>
      </c>
      <c r="L40" s="194"/>
      <c r="M40" s="194"/>
      <c r="N40" s="194"/>
      <c r="O40" s="194"/>
      <c r="P40" s="194"/>
      <c r="Q40" s="194"/>
      <c r="R40" s="156">
        <v>0.97268059417013886</v>
      </c>
      <c r="S40" s="141"/>
    </row>
    <row r="41" spans="2:22" s="143" customFormat="1" ht="12" customHeight="1">
      <c r="B41" s="189" t="s">
        <v>422</v>
      </c>
      <c r="C41" s="189"/>
      <c r="D41" s="189"/>
      <c r="E41" s="189"/>
      <c r="F41" s="189" t="s">
        <v>423</v>
      </c>
      <c r="G41" s="189"/>
      <c r="H41" s="189"/>
      <c r="I41" s="189"/>
      <c r="J41" s="144"/>
      <c r="K41" s="157"/>
      <c r="L41" s="158"/>
      <c r="M41" s="158"/>
      <c r="N41" s="158"/>
      <c r="O41" s="158"/>
      <c r="P41" s="158"/>
      <c r="Q41" s="158"/>
      <c r="R41" s="142"/>
      <c r="S41" s="141"/>
    </row>
    <row r="42" spans="2:22" ht="12" customHeight="1">
      <c r="B42" s="189" t="s">
        <v>424</v>
      </c>
      <c r="C42" s="189"/>
      <c r="D42" s="189"/>
      <c r="E42" s="189"/>
      <c r="F42" s="189" t="s">
        <v>425</v>
      </c>
      <c r="G42" s="189"/>
      <c r="H42" s="189"/>
      <c r="I42" s="189"/>
      <c r="J42" s="144"/>
      <c r="K42" s="190" t="s">
        <v>426</v>
      </c>
      <c r="L42" s="190"/>
      <c r="M42" s="196"/>
      <c r="N42" s="156"/>
      <c r="O42" s="192"/>
      <c r="P42" s="146"/>
      <c r="Q42" s="196"/>
      <c r="R42" s="147"/>
      <c r="S42" s="148"/>
      <c r="T42" s="149"/>
      <c r="U42" s="191"/>
      <c r="V42" s="189"/>
    </row>
    <row r="43" spans="2:22" ht="12" customHeight="1">
      <c r="B43" s="189" t="s">
        <v>427</v>
      </c>
      <c r="C43" s="189"/>
      <c r="D43" s="189"/>
      <c r="E43" s="189"/>
      <c r="F43" s="189" t="s">
        <v>428</v>
      </c>
      <c r="G43" s="189"/>
      <c r="H43" s="189"/>
      <c r="I43" s="189"/>
      <c r="J43" s="144"/>
      <c r="K43" s="190"/>
      <c r="L43" s="190"/>
      <c r="M43" s="191"/>
      <c r="N43" s="150"/>
      <c r="O43" s="191"/>
      <c r="P43" s="150"/>
      <c r="Q43" s="191"/>
      <c r="R43" s="151"/>
      <c r="S43" s="152"/>
      <c r="T43" s="153"/>
      <c r="U43" s="198"/>
      <c r="V43" s="198"/>
    </row>
    <row r="44" spans="2:22" ht="12" customHeight="1">
      <c r="B44" s="189" t="s">
        <v>429</v>
      </c>
      <c r="C44" s="189"/>
      <c r="D44" s="189"/>
      <c r="E44" s="189"/>
      <c r="F44" s="189" t="s">
        <v>430</v>
      </c>
      <c r="G44" s="189"/>
      <c r="H44" s="189"/>
      <c r="I44" s="189"/>
      <c r="J44" s="144"/>
      <c r="K44" s="193"/>
      <c r="L44" s="194"/>
      <c r="M44" s="194"/>
      <c r="N44" s="194"/>
      <c r="O44" s="194"/>
      <c r="P44" s="194"/>
      <c r="Q44" s="194"/>
      <c r="R44" s="147"/>
      <c r="S44" s="148"/>
      <c r="T44" s="195"/>
      <c r="U44" s="195"/>
      <c r="V44" s="195"/>
    </row>
    <row r="45" spans="2:22" ht="12" customHeight="1">
      <c r="B45" s="189" t="s">
        <v>431</v>
      </c>
      <c r="C45" s="189"/>
      <c r="D45" s="189"/>
      <c r="E45" s="189"/>
      <c r="F45" s="189" t="s">
        <v>432</v>
      </c>
      <c r="G45" s="189"/>
      <c r="H45" s="189"/>
      <c r="I45" s="189"/>
      <c r="K45" s="193"/>
      <c r="L45" s="194"/>
      <c r="M45" s="194"/>
      <c r="N45" s="194"/>
      <c r="O45" s="194"/>
      <c r="P45" s="194"/>
      <c r="Q45" s="194"/>
      <c r="R45" s="147"/>
      <c r="S45" s="154"/>
      <c r="T45" s="195"/>
      <c r="U45" s="195"/>
      <c r="V45" s="195"/>
    </row>
    <row r="46" spans="2:22" ht="12" customHeight="1">
      <c r="B46" s="189" t="s">
        <v>433</v>
      </c>
      <c r="C46" s="189"/>
      <c r="D46" s="189"/>
      <c r="E46" s="189"/>
      <c r="F46" s="189" t="s">
        <v>434</v>
      </c>
      <c r="G46" s="189"/>
      <c r="H46" s="189"/>
      <c r="I46" s="189"/>
      <c r="K46" s="193"/>
      <c r="L46" s="194"/>
      <c r="M46" s="194"/>
      <c r="N46" s="194"/>
      <c r="O46" s="194"/>
      <c r="P46" s="194"/>
      <c r="Q46" s="194"/>
      <c r="R46" s="203"/>
      <c r="S46" s="191"/>
      <c r="T46" s="195"/>
      <c r="U46" s="195"/>
      <c r="V46" s="195"/>
    </row>
    <row r="47" spans="2:22" ht="12" customHeight="1">
      <c r="B47" s="189" t="s">
        <v>435</v>
      </c>
      <c r="C47" s="189"/>
      <c r="D47" s="189"/>
      <c r="E47" s="189"/>
      <c r="F47" s="189" t="s">
        <v>436</v>
      </c>
      <c r="G47" s="189"/>
      <c r="H47" s="189"/>
      <c r="I47" s="189"/>
      <c r="K47" s="193"/>
      <c r="L47" s="194"/>
      <c r="M47" s="194"/>
      <c r="N47" s="194"/>
      <c r="O47" s="194"/>
      <c r="P47" s="194"/>
      <c r="Q47" s="194"/>
      <c r="R47" s="204"/>
      <c r="S47" s="191"/>
      <c r="T47" s="195"/>
      <c r="U47" s="195"/>
      <c r="V47" s="195"/>
    </row>
    <row r="48" spans="2:22" ht="12" customHeight="1">
      <c r="B48" s="189" t="s">
        <v>437</v>
      </c>
      <c r="C48" s="189"/>
      <c r="D48" s="189"/>
      <c r="E48" s="189"/>
      <c r="F48" s="189" t="s">
        <v>438</v>
      </c>
      <c r="G48" s="189"/>
      <c r="H48" s="189"/>
      <c r="I48" s="189"/>
      <c r="K48" s="157"/>
      <c r="L48" s="158"/>
      <c r="M48" s="158"/>
      <c r="N48" s="158"/>
      <c r="O48" s="158"/>
      <c r="P48" s="158"/>
      <c r="Q48" s="158"/>
      <c r="R48" s="142"/>
      <c r="S48" s="141"/>
      <c r="T48" s="143"/>
      <c r="U48" s="143"/>
      <c r="V48" s="143"/>
    </row>
    <row r="49" spans="2:22" ht="12" customHeight="1">
      <c r="B49" s="189" t="s">
        <v>439</v>
      </c>
      <c r="C49" s="189"/>
      <c r="D49" s="189"/>
      <c r="E49" s="189"/>
      <c r="F49" s="189" t="s">
        <v>440</v>
      </c>
      <c r="G49" s="189"/>
      <c r="H49" s="189"/>
      <c r="I49" s="189"/>
      <c r="K49" s="190" t="s">
        <v>441</v>
      </c>
      <c r="L49" s="190"/>
      <c r="M49" s="196"/>
      <c r="N49" s="156"/>
      <c r="O49" s="192"/>
      <c r="P49" s="146"/>
      <c r="Q49" s="196"/>
      <c r="R49" s="147"/>
      <c r="S49" s="148"/>
      <c r="T49" s="149"/>
      <c r="U49" s="191"/>
      <c r="V49" s="189"/>
    </row>
    <row r="50" spans="2:22" ht="12" customHeight="1">
      <c r="B50" s="189" t="s">
        <v>442</v>
      </c>
      <c r="C50" s="189"/>
      <c r="D50" s="189"/>
      <c r="E50" s="189"/>
      <c r="F50" s="189" t="s">
        <v>443</v>
      </c>
      <c r="G50" s="189"/>
      <c r="H50" s="189"/>
      <c r="I50" s="189"/>
      <c r="K50" s="190"/>
      <c r="L50" s="190"/>
      <c r="M50" s="191"/>
      <c r="N50" s="150"/>
      <c r="O50" s="191"/>
      <c r="P50" s="150"/>
      <c r="Q50" s="191"/>
      <c r="R50" s="151"/>
      <c r="S50" s="152"/>
      <c r="T50" s="153"/>
      <c r="U50" s="198"/>
      <c r="V50" s="198"/>
    </row>
    <row r="51" spans="2:22" ht="12" customHeight="1">
      <c r="B51" s="189" t="s">
        <v>444</v>
      </c>
      <c r="C51" s="189"/>
      <c r="D51" s="189"/>
      <c r="E51" s="189"/>
      <c r="F51" s="189" t="s">
        <v>445</v>
      </c>
      <c r="G51" s="189"/>
      <c r="H51" s="189"/>
      <c r="I51" s="189"/>
      <c r="K51" s="193"/>
      <c r="L51" s="194"/>
      <c r="M51" s="194"/>
      <c r="N51" s="194"/>
      <c r="O51" s="194"/>
      <c r="P51" s="194"/>
      <c r="Q51" s="194"/>
      <c r="R51" s="147"/>
      <c r="S51" s="148"/>
      <c r="T51" s="195"/>
      <c r="U51" s="195"/>
      <c r="V51" s="195"/>
    </row>
    <row r="52" spans="2:22" ht="12" customHeight="1">
      <c r="B52" s="189" t="s">
        <v>445</v>
      </c>
      <c r="C52" s="189"/>
      <c r="D52" s="189"/>
      <c r="E52" s="189"/>
      <c r="F52" s="189" t="s">
        <v>445</v>
      </c>
      <c r="G52" s="189"/>
      <c r="H52" s="189"/>
      <c r="I52" s="189"/>
      <c r="K52" s="193"/>
      <c r="L52" s="194"/>
      <c r="M52" s="194"/>
      <c r="N52" s="194"/>
      <c r="O52" s="194"/>
      <c r="P52" s="194"/>
      <c r="Q52" s="194"/>
      <c r="R52" s="147"/>
      <c r="S52" s="154"/>
      <c r="T52" s="195"/>
      <c r="U52" s="195"/>
      <c r="V52" s="195"/>
    </row>
    <row r="53" spans="2:22" ht="12" customHeight="1">
      <c r="B53" s="189" t="s">
        <v>445</v>
      </c>
      <c r="C53" s="189"/>
      <c r="D53" s="189"/>
      <c r="E53" s="189"/>
      <c r="F53" s="189" t="s">
        <v>445</v>
      </c>
      <c r="G53" s="189"/>
      <c r="H53" s="189"/>
      <c r="I53" s="189"/>
      <c r="K53" s="193"/>
      <c r="L53" s="194"/>
      <c r="M53" s="194"/>
      <c r="N53" s="194"/>
      <c r="O53" s="194"/>
      <c r="P53" s="194"/>
      <c r="Q53" s="194"/>
      <c r="R53" s="203"/>
      <c r="S53" s="191"/>
      <c r="T53" s="195"/>
      <c r="U53" s="195"/>
      <c r="V53" s="195"/>
    </row>
    <row r="54" spans="2:22" ht="12" customHeight="1">
      <c r="B54" s="189" t="s">
        <v>445</v>
      </c>
      <c r="C54" s="189"/>
      <c r="D54" s="189"/>
      <c r="E54" s="189"/>
      <c r="F54" s="189" t="s">
        <v>445</v>
      </c>
      <c r="G54" s="189"/>
      <c r="H54" s="189"/>
      <c r="I54" s="189"/>
      <c r="K54" s="193"/>
      <c r="L54" s="194"/>
      <c r="M54" s="194"/>
      <c r="N54" s="194"/>
      <c r="O54" s="194"/>
      <c r="P54" s="194"/>
      <c r="Q54" s="194"/>
      <c r="R54" s="204"/>
      <c r="S54" s="191"/>
      <c r="T54" s="195"/>
      <c r="U54" s="195"/>
      <c r="V54" s="195"/>
    </row>
    <row r="55" spans="2:22" ht="12" customHeight="1">
      <c r="B55" s="189" t="s">
        <v>445</v>
      </c>
      <c r="C55" s="189"/>
      <c r="D55" s="189"/>
      <c r="E55" s="189"/>
      <c r="F55" s="189" t="s">
        <v>445</v>
      </c>
      <c r="G55" s="189"/>
      <c r="H55" s="189"/>
      <c r="I55" s="189"/>
      <c r="K55" s="193"/>
      <c r="L55" s="194"/>
      <c r="M55" s="194"/>
      <c r="N55" s="194"/>
      <c r="O55" s="194"/>
      <c r="P55" s="194"/>
      <c r="Q55" s="194"/>
      <c r="R55" s="205"/>
      <c r="S55" s="191"/>
      <c r="T55" s="195"/>
      <c r="U55" s="195"/>
      <c r="V55" s="195"/>
    </row>
    <row r="56" spans="2:22" ht="12" customHeight="1">
      <c r="B56" s="189" t="s">
        <v>445</v>
      </c>
      <c r="C56" s="189"/>
      <c r="D56" s="189"/>
      <c r="E56" s="189"/>
      <c r="F56" s="189" t="s">
        <v>445</v>
      </c>
      <c r="G56" s="189"/>
      <c r="H56" s="189"/>
      <c r="I56" s="189"/>
      <c r="K56" s="193"/>
      <c r="L56" s="194"/>
      <c r="M56" s="194"/>
      <c r="N56" s="194"/>
      <c r="O56" s="194"/>
      <c r="P56" s="194"/>
      <c r="Q56" s="194"/>
      <c r="R56" s="189"/>
      <c r="S56" s="191"/>
      <c r="T56" s="195"/>
      <c r="U56" s="195"/>
      <c r="V56" s="195"/>
    </row>
    <row r="57" spans="2:22" ht="12" thickBot="1">
      <c r="B57" s="133"/>
      <c r="C57" s="133"/>
      <c r="D57" s="133"/>
      <c r="E57" s="159"/>
      <c r="F57" s="133"/>
      <c r="G57" s="133"/>
      <c r="H57" s="133"/>
      <c r="I57" s="159"/>
      <c r="K57" s="133"/>
      <c r="L57" s="133"/>
      <c r="M57" s="133"/>
      <c r="N57" s="133"/>
      <c r="O57" s="133"/>
      <c r="P57" s="133"/>
      <c r="Q57" s="134"/>
      <c r="R57" s="135"/>
      <c r="S57" s="135"/>
      <c r="T57" s="133"/>
      <c r="U57" s="133"/>
      <c r="V57" s="133"/>
    </row>
    <row r="58" spans="2:22">
      <c r="E58" s="144"/>
      <c r="I58" s="144"/>
      <c r="K58" s="144"/>
    </row>
    <row r="59" spans="2:22">
      <c r="E59" s="144"/>
      <c r="F59" s="144"/>
      <c r="G59" s="144"/>
      <c r="H59" s="144"/>
      <c r="I59" s="144"/>
      <c r="K59" s="144"/>
    </row>
    <row r="60" spans="2:22">
      <c r="E60" s="144"/>
      <c r="F60" s="144"/>
      <c r="G60" s="144"/>
      <c r="H60" s="144"/>
      <c r="I60" s="144"/>
      <c r="K60" s="144"/>
    </row>
    <row r="61" spans="2:22">
      <c r="N61" s="102"/>
      <c r="P61" s="102"/>
      <c r="Q61" s="103"/>
      <c r="R61" s="101"/>
    </row>
    <row r="62" spans="2:22">
      <c r="N62" s="102"/>
      <c r="P62" s="102"/>
      <c r="Q62" s="103"/>
      <c r="R62" s="101"/>
    </row>
    <row r="63" spans="2:22">
      <c r="N63" s="102"/>
      <c r="P63" s="102"/>
      <c r="Q63" s="103"/>
      <c r="R63" s="101"/>
    </row>
    <row r="64" spans="2:22">
      <c r="N64" s="102"/>
      <c r="P64" s="102"/>
      <c r="Q64" s="103"/>
      <c r="R64" s="101"/>
    </row>
    <row r="65" spans="14:18">
      <c r="N65" s="102"/>
      <c r="P65" s="102"/>
      <c r="Q65" s="103"/>
      <c r="R65" s="101"/>
    </row>
    <row r="66" spans="14:18">
      <c r="N66" s="102"/>
      <c r="P66" s="102"/>
      <c r="Q66" s="103"/>
      <c r="R66" s="101"/>
    </row>
    <row r="67" spans="14:18">
      <c r="N67" s="102"/>
      <c r="P67" s="102"/>
      <c r="Q67" s="103"/>
      <c r="R67" s="101"/>
    </row>
    <row r="68" spans="14:18">
      <c r="N68" s="102"/>
      <c r="P68" s="102"/>
      <c r="Q68" s="103"/>
      <c r="R68" s="101"/>
    </row>
    <row r="69" spans="14:18">
      <c r="N69" s="102"/>
      <c r="P69" s="102"/>
      <c r="Q69" s="103"/>
      <c r="R69" s="101"/>
    </row>
  </sheetData>
  <mergeCells count="135">
    <mergeCell ref="B55:E55"/>
    <mergeCell ref="F55:I55"/>
    <mergeCell ref="K55:Q55"/>
    <mergeCell ref="R55:S55"/>
    <mergeCell ref="T55:V55"/>
    <mergeCell ref="B56:E56"/>
    <mergeCell ref="F56:I56"/>
    <mergeCell ref="K56:Q56"/>
    <mergeCell ref="R56:S56"/>
    <mergeCell ref="T56:V56"/>
    <mergeCell ref="B53:E53"/>
    <mergeCell ref="F53:I53"/>
    <mergeCell ref="K53:Q53"/>
    <mergeCell ref="R53:S53"/>
    <mergeCell ref="T53:V53"/>
    <mergeCell ref="B54:E54"/>
    <mergeCell ref="F54:I54"/>
    <mergeCell ref="K54:Q54"/>
    <mergeCell ref="R54:S54"/>
    <mergeCell ref="T54:V54"/>
    <mergeCell ref="B51:E51"/>
    <mergeCell ref="F51:I51"/>
    <mergeCell ref="K51:Q51"/>
    <mergeCell ref="T51:V51"/>
    <mergeCell ref="B52:E52"/>
    <mergeCell ref="F52:I52"/>
    <mergeCell ref="K52:Q52"/>
    <mergeCell ref="T52:V52"/>
    <mergeCell ref="O49:O50"/>
    <mergeCell ref="Q49:Q50"/>
    <mergeCell ref="U49:U50"/>
    <mergeCell ref="V49:V50"/>
    <mergeCell ref="B50:E50"/>
    <mergeCell ref="F50:I50"/>
    <mergeCell ref="B48:E48"/>
    <mergeCell ref="F48:I48"/>
    <mergeCell ref="B49:E49"/>
    <mergeCell ref="F49:I49"/>
    <mergeCell ref="K49:L50"/>
    <mergeCell ref="M49:M50"/>
    <mergeCell ref="B46:E46"/>
    <mergeCell ref="F46:I46"/>
    <mergeCell ref="K46:Q46"/>
    <mergeCell ref="R46:S46"/>
    <mergeCell ref="T46:V46"/>
    <mergeCell ref="B47:E47"/>
    <mergeCell ref="F47:I47"/>
    <mergeCell ref="K47:Q47"/>
    <mergeCell ref="R47:S47"/>
    <mergeCell ref="T47:V47"/>
    <mergeCell ref="B44:E44"/>
    <mergeCell ref="F44:I44"/>
    <mergeCell ref="K44:Q44"/>
    <mergeCell ref="T44:V44"/>
    <mergeCell ref="B45:E45"/>
    <mergeCell ref="F45:I45"/>
    <mergeCell ref="K45:Q45"/>
    <mergeCell ref="T45:V45"/>
    <mergeCell ref="O42:O43"/>
    <mergeCell ref="Q42:Q43"/>
    <mergeCell ref="U42:U43"/>
    <mergeCell ref="V42:V43"/>
    <mergeCell ref="B43:E43"/>
    <mergeCell ref="F43:I43"/>
    <mergeCell ref="B41:E41"/>
    <mergeCell ref="F41:I41"/>
    <mergeCell ref="B42:E42"/>
    <mergeCell ref="F42:I42"/>
    <mergeCell ref="K42:L43"/>
    <mergeCell ref="M42:M43"/>
    <mergeCell ref="B39:E39"/>
    <mergeCell ref="F39:I39"/>
    <mergeCell ref="K39:Q39"/>
    <mergeCell ref="B40:E40"/>
    <mergeCell ref="F40:I40"/>
    <mergeCell ref="K40:Q40"/>
    <mergeCell ref="S37:S38"/>
    <mergeCell ref="T37:T38"/>
    <mergeCell ref="U37:U38"/>
    <mergeCell ref="V37:V38"/>
    <mergeCell ref="B38:E38"/>
    <mergeCell ref="F38:I38"/>
    <mergeCell ref="B37:E37"/>
    <mergeCell ref="F37:I37"/>
    <mergeCell ref="K37:L38"/>
    <mergeCell ref="M37:M38"/>
    <mergeCell ref="O37:O38"/>
    <mergeCell ref="Q37:Q38"/>
    <mergeCell ref="B36:E36"/>
    <mergeCell ref="F36:I36"/>
    <mergeCell ref="Q32:Q33"/>
    <mergeCell ref="U32:U33"/>
    <mergeCell ref="V32:V33"/>
    <mergeCell ref="B33:E33"/>
    <mergeCell ref="F33:I33"/>
    <mergeCell ref="B34:E34"/>
    <mergeCell ref="F34:I34"/>
    <mergeCell ref="K34:Q34"/>
    <mergeCell ref="T34:V34"/>
    <mergeCell ref="U29:U30"/>
    <mergeCell ref="V29:V30"/>
    <mergeCell ref="Q30:R30"/>
    <mergeCell ref="B32:E32"/>
    <mergeCell ref="F32:I32"/>
    <mergeCell ref="K32:L33"/>
    <mergeCell ref="M32:M33"/>
    <mergeCell ref="O32:O33"/>
    <mergeCell ref="B35:E35"/>
    <mergeCell ref="F35:I35"/>
    <mergeCell ref="K35:Q35"/>
    <mergeCell ref="T35:V35"/>
    <mergeCell ref="O5:O6"/>
    <mergeCell ref="P5:P6"/>
    <mergeCell ref="U5:U6"/>
    <mergeCell ref="V5:V6"/>
    <mergeCell ref="Q6:R6"/>
    <mergeCell ref="B29:I30"/>
    <mergeCell ref="K29:L30"/>
    <mergeCell ref="M29:M30"/>
    <mergeCell ref="N29:N30"/>
    <mergeCell ref="O29:O30"/>
    <mergeCell ref="I5:I6"/>
    <mergeCell ref="J5:J6"/>
    <mergeCell ref="K5:K6"/>
    <mergeCell ref="L5:L6"/>
    <mergeCell ref="M5:M6"/>
    <mergeCell ref="N5:N6"/>
    <mergeCell ref="B5:C6"/>
    <mergeCell ref="D5:D6"/>
    <mergeCell ref="E5:E6"/>
    <mergeCell ref="F5:F6"/>
    <mergeCell ref="G5:G6"/>
    <mergeCell ref="H5:H6"/>
    <mergeCell ref="P29:P30"/>
    <mergeCell ref="S29:S30"/>
  </mergeCells>
  <hyperlinks>
    <hyperlink ref="B3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68"/>
  <sheetViews>
    <sheetView workbookViewId="0">
      <selection activeCell="B2" sqref="B2"/>
    </sheetView>
  </sheetViews>
  <sheetFormatPr baseColWidth="10" defaultColWidth="8.83203125" defaultRowHeight="11"/>
  <cols>
    <col min="1" max="1" width="3.6640625" style="101" customWidth="1"/>
    <col min="2" max="2" width="14.6640625" style="101" customWidth="1"/>
    <col min="3" max="3" width="7.6640625" style="101" customWidth="1"/>
    <col min="4" max="4" width="3.6640625" style="101" customWidth="1"/>
    <col min="5" max="5" width="11.33203125" style="101" customWidth="1"/>
    <col min="6" max="6" width="7.6640625" style="101" customWidth="1"/>
    <col min="7" max="7" width="11.33203125" style="101" customWidth="1"/>
    <col min="8" max="8" width="7.6640625" style="101" customWidth="1"/>
    <col min="9" max="9" width="11.33203125" style="101" customWidth="1"/>
    <col min="10" max="10" width="7.6640625" style="101" customWidth="1"/>
    <col min="11" max="11" width="11.33203125" style="101" customWidth="1"/>
    <col min="12" max="12" width="7.6640625" style="101" customWidth="1"/>
    <col min="13" max="13" width="11.33203125" style="101" customWidth="1"/>
    <col min="14" max="14" width="7.6640625" style="101" customWidth="1"/>
    <col min="15" max="16" width="9.33203125" style="101" customWidth="1"/>
    <col min="17" max="17" width="9.33203125" style="102" customWidth="1"/>
    <col min="18" max="18" width="9.33203125" style="103" customWidth="1"/>
    <col min="19" max="20" width="6.5" style="101" customWidth="1"/>
    <col min="21" max="22" width="7.6640625" style="101" customWidth="1"/>
    <col min="23" max="23" width="3.6640625" style="101" customWidth="1"/>
    <col min="24" max="256" width="8.83203125" style="101"/>
    <col min="257" max="257" width="3.6640625" style="101" customWidth="1"/>
    <col min="258" max="258" width="14.6640625" style="101" customWidth="1"/>
    <col min="259" max="259" width="7.6640625" style="101" customWidth="1"/>
    <col min="260" max="260" width="3.6640625" style="101" customWidth="1"/>
    <col min="261" max="261" width="11.33203125" style="101" customWidth="1"/>
    <col min="262" max="262" width="7.6640625" style="101" customWidth="1"/>
    <col min="263" max="263" width="11.33203125" style="101" customWidth="1"/>
    <col min="264" max="264" width="7.6640625" style="101" customWidth="1"/>
    <col min="265" max="265" width="11.33203125" style="101" customWidth="1"/>
    <col min="266" max="266" width="7.6640625" style="101" customWidth="1"/>
    <col min="267" max="267" width="11.33203125" style="101" customWidth="1"/>
    <col min="268" max="268" width="7.6640625" style="101" customWidth="1"/>
    <col min="269" max="269" width="11.33203125" style="101" customWidth="1"/>
    <col min="270" max="270" width="7.6640625" style="101" customWidth="1"/>
    <col min="271" max="274" width="9.33203125" style="101" customWidth="1"/>
    <col min="275" max="276" width="6.5" style="101" customWidth="1"/>
    <col min="277" max="278" width="7.6640625" style="101" customWidth="1"/>
    <col min="279" max="279" width="3.6640625" style="101" customWidth="1"/>
    <col min="280" max="512" width="8.83203125" style="101"/>
    <col min="513" max="513" width="3.6640625" style="101" customWidth="1"/>
    <col min="514" max="514" width="14.6640625" style="101" customWidth="1"/>
    <col min="515" max="515" width="7.6640625" style="101" customWidth="1"/>
    <col min="516" max="516" width="3.6640625" style="101" customWidth="1"/>
    <col min="517" max="517" width="11.33203125" style="101" customWidth="1"/>
    <col min="518" max="518" width="7.6640625" style="101" customWidth="1"/>
    <col min="519" max="519" width="11.33203125" style="101" customWidth="1"/>
    <col min="520" max="520" width="7.6640625" style="101" customWidth="1"/>
    <col min="521" max="521" width="11.33203125" style="101" customWidth="1"/>
    <col min="522" max="522" width="7.6640625" style="101" customWidth="1"/>
    <col min="523" max="523" width="11.33203125" style="101" customWidth="1"/>
    <col min="524" max="524" width="7.6640625" style="101" customWidth="1"/>
    <col min="525" max="525" width="11.33203125" style="101" customWidth="1"/>
    <col min="526" max="526" width="7.6640625" style="101" customWidth="1"/>
    <col min="527" max="530" width="9.33203125" style="101" customWidth="1"/>
    <col min="531" max="532" width="6.5" style="101" customWidth="1"/>
    <col min="533" max="534" width="7.6640625" style="101" customWidth="1"/>
    <col min="535" max="535" width="3.6640625" style="101" customWidth="1"/>
    <col min="536" max="768" width="8.83203125" style="101"/>
    <col min="769" max="769" width="3.6640625" style="101" customWidth="1"/>
    <col min="770" max="770" width="14.6640625" style="101" customWidth="1"/>
    <col min="771" max="771" width="7.6640625" style="101" customWidth="1"/>
    <col min="772" max="772" width="3.6640625" style="101" customWidth="1"/>
    <col min="773" max="773" width="11.33203125" style="101" customWidth="1"/>
    <col min="774" max="774" width="7.6640625" style="101" customWidth="1"/>
    <col min="775" max="775" width="11.33203125" style="101" customWidth="1"/>
    <col min="776" max="776" width="7.6640625" style="101" customWidth="1"/>
    <col min="777" max="777" width="11.33203125" style="101" customWidth="1"/>
    <col min="778" max="778" width="7.6640625" style="101" customWidth="1"/>
    <col min="779" max="779" width="11.33203125" style="101" customWidth="1"/>
    <col min="780" max="780" width="7.6640625" style="101" customWidth="1"/>
    <col min="781" max="781" width="11.33203125" style="101" customWidth="1"/>
    <col min="782" max="782" width="7.6640625" style="101" customWidth="1"/>
    <col min="783" max="786" width="9.33203125" style="101" customWidth="1"/>
    <col min="787" max="788" width="6.5" style="101" customWidth="1"/>
    <col min="789" max="790" width="7.6640625" style="101" customWidth="1"/>
    <col min="791" max="791" width="3.6640625" style="101" customWidth="1"/>
    <col min="792" max="1024" width="8.83203125" style="101"/>
    <col min="1025" max="1025" width="3.6640625" style="101" customWidth="1"/>
    <col min="1026" max="1026" width="14.6640625" style="101" customWidth="1"/>
    <col min="1027" max="1027" width="7.6640625" style="101" customWidth="1"/>
    <col min="1028" max="1028" width="3.6640625" style="101" customWidth="1"/>
    <col min="1029" max="1029" width="11.33203125" style="101" customWidth="1"/>
    <col min="1030" max="1030" width="7.6640625" style="101" customWidth="1"/>
    <col min="1031" max="1031" width="11.33203125" style="101" customWidth="1"/>
    <col min="1032" max="1032" width="7.6640625" style="101" customWidth="1"/>
    <col min="1033" max="1033" width="11.33203125" style="101" customWidth="1"/>
    <col min="1034" max="1034" width="7.6640625" style="101" customWidth="1"/>
    <col min="1035" max="1035" width="11.33203125" style="101" customWidth="1"/>
    <col min="1036" max="1036" width="7.6640625" style="101" customWidth="1"/>
    <col min="1037" max="1037" width="11.33203125" style="101" customWidth="1"/>
    <col min="1038" max="1038" width="7.6640625" style="101" customWidth="1"/>
    <col min="1039" max="1042" width="9.33203125" style="101" customWidth="1"/>
    <col min="1043" max="1044" width="6.5" style="101" customWidth="1"/>
    <col min="1045" max="1046" width="7.6640625" style="101" customWidth="1"/>
    <col min="1047" max="1047" width="3.6640625" style="101" customWidth="1"/>
    <col min="1048" max="1280" width="8.83203125" style="101"/>
    <col min="1281" max="1281" width="3.6640625" style="101" customWidth="1"/>
    <col min="1282" max="1282" width="14.6640625" style="101" customWidth="1"/>
    <col min="1283" max="1283" width="7.6640625" style="101" customWidth="1"/>
    <col min="1284" max="1284" width="3.6640625" style="101" customWidth="1"/>
    <col min="1285" max="1285" width="11.33203125" style="101" customWidth="1"/>
    <col min="1286" max="1286" width="7.6640625" style="101" customWidth="1"/>
    <col min="1287" max="1287" width="11.33203125" style="101" customWidth="1"/>
    <col min="1288" max="1288" width="7.6640625" style="101" customWidth="1"/>
    <col min="1289" max="1289" width="11.33203125" style="101" customWidth="1"/>
    <col min="1290" max="1290" width="7.6640625" style="101" customWidth="1"/>
    <col min="1291" max="1291" width="11.33203125" style="101" customWidth="1"/>
    <col min="1292" max="1292" width="7.6640625" style="101" customWidth="1"/>
    <col min="1293" max="1293" width="11.33203125" style="101" customWidth="1"/>
    <col min="1294" max="1294" width="7.6640625" style="101" customWidth="1"/>
    <col min="1295" max="1298" width="9.33203125" style="101" customWidth="1"/>
    <col min="1299" max="1300" width="6.5" style="101" customWidth="1"/>
    <col min="1301" max="1302" width="7.6640625" style="101" customWidth="1"/>
    <col min="1303" max="1303" width="3.6640625" style="101" customWidth="1"/>
    <col min="1304" max="1536" width="8.83203125" style="101"/>
    <col min="1537" max="1537" width="3.6640625" style="101" customWidth="1"/>
    <col min="1538" max="1538" width="14.6640625" style="101" customWidth="1"/>
    <col min="1539" max="1539" width="7.6640625" style="101" customWidth="1"/>
    <col min="1540" max="1540" width="3.6640625" style="101" customWidth="1"/>
    <col min="1541" max="1541" width="11.33203125" style="101" customWidth="1"/>
    <col min="1542" max="1542" width="7.6640625" style="101" customWidth="1"/>
    <col min="1543" max="1543" width="11.33203125" style="101" customWidth="1"/>
    <col min="1544" max="1544" width="7.6640625" style="101" customWidth="1"/>
    <col min="1545" max="1545" width="11.33203125" style="101" customWidth="1"/>
    <col min="1546" max="1546" width="7.6640625" style="101" customWidth="1"/>
    <col min="1547" max="1547" width="11.33203125" style="101" customWidth="1"/>
    <col min="1548" max="1548" width="7.6640625" style="101" customWidth="1"/>
    <col min="1549" max="1549" width="11.33203125" style="101" customWidth="1"/>
    <col min="1550" max="1550" width="7.6640625" style="101" customWidth="1"/>
    <col min="1551" max="1554" width="9.33203125" style="101" customWidth="1"/>
    <col min="1555" max="1556" width="6.5" style="101" customWidth="1"/>
    <col min="1557" max="1558" width="7.6640625" style="101" customWidth="1"/>
    <col min="1559" max="1559" width="3.6640625" style="101" customWidth="1"/>
    <col min="1560" max="1792" width="8.83203125" style="101"/>
    <col min="1793" max="1793" width="3.6640625" style="101" customWidth="1"/>
    <col min="1794" max="1794" width="14.6640625" style="101" customWidth="1"/>
    <col min="1795" max="1795" width="7.6640625" style="101" customWidth="1"/>
    <col min="1796" max="1796" width="3.6640625" style="101" customWidth="1"/>
    <col min="1797" max="1797" width="11.33203125" style="101" customWidth="1"/>
    <col min="1798" max="1798" width="7.6640625" style="101" customWidth="1"/>
    <col min="1799" max="1799" width="11.33203125" style="101" customWidth="1"/>
    <col min="1800" max="1800" width="7.6640625" style="101" customWidth="1"/>
    <col min="1801" max="1801" width="11.33203125" style="101" customWidth="1"/>
    <col min="1802" max="1802" width="7.6640625" style="101" customWidth="1"/>
    <col min="1803" max="1803" width="11.33203125" style="101" customWidth="1"/>
    <col min="1804" max="1804" width="7.6640625" style="101" customWidth="1"/>
    <col min="1805" max="1805" width="11.33203125" style="101" customWidth="1"/>
    <col min="1806" max="1806" width="7.6640625" style="101" customWidth="1"/>
    <col min="1807" max="1810" width="9.33203125" style="101" customWidth="1"/>
    <col min="1811" max="1812" width="6.5" style="101" customWidth="1"/>
    <col min="1813" max="1814" width="7.6640625" style="101" customWidth="1"/>
    <col min="1815" max="1815" width="3.6640625" style="101" customWidth="1"/>
    <col min="1816" max="2048" width="8.83203125" style="101"/>
    <col min="2049" max="2049" width="3.6640625" style="101" customWidth="1"/>
    <col min="2050" max="2050" width="14.6640625" style="101" customWidth="1"/>
    <col min="2051" max="2051" width="7.6640625" style="101" customWidth="1"/>
    <col min="2052" max="2052" width="3.6640625" style="101" customWidth="1"/>
    <col min="2053" max="2053" width="11.33203125" style="101" customWidth="1"/>
    <col min="2054" max="2054" width="7.6640625" style="101" customWidth="1"/>
    <col min="2055" max="2055" width="11.33203125" style="101" customWidth="1"/>
    <col min="2056" max="2056" width="7.6640625" style="101" customWidth="1"/>
    <col min="2057" max="2057" width="11.33203125" style="101" customWidth="1"/>
    <col min="2058" max="2058" width="7.6640625" style="101" customWidth="1"/>
    <col min="2059" max="2059" width="11.33203125" style="101" customWidth="1"/>
    <col min="2060" max="2060" width="7.6640625" style="101" customWidth="1"/>
    <col min="2061" max="2061" width="11.33203125" style="101" customWidth="1"/>
    <col min="2062" max="2062" width="7.6640625" style="101" customWidth="1"/>
    <col min="2063" max="2066" width="9.33203125" style="101" customWidth="1"/>
    <col min="2067" max="2068" width="6.5" style="101" customWidth="1"/>
    <col min="2069" max="2070" width="7.6640625" style="101" customWidth="1"/>
    <col min="2071" max="2071" width="3.6640625" style="101" customWidth="1"/>
    <col min="2072" max="2304" width="8.83203125" style="101"/>
    <col min="2305" max="2305" width="3.6640625" style="101" customWidth="1"/>
    <col min="2306" max="2306" width="14.6640625" style="101" customWidth="1"/>
    <col min="2307" max="2307" width="7.6640625" style="101" customWidth="1"/>
    <col min="2308" max="2308" width="3.6640625" style="101" customWidth="1"/>
    <col min="2309" max="2309" width="11.33203125" style="101" customWidth="1"/>
    <col min="2310" max="2310" width="7.6640625" style="101" customWidth="1"/>
    <col min="2311" max="2311" width="11.33203125" style="101" customWidth="1"/>
    <col min="2312" max="2312" width="7.6640625" style="101" customWidth="1"/>
    <col min="2313" max="2313" width="11.33203125" style="101" customWidth="1"/>
    <col min="2314" max="2314" width="7.6640625" style="101" customWidth="1"/>
    <col min="2315" max="2315" width="11.33203125" style="101" customWidth="1"/>
    <col min="2316" max="2316" width="7.6640625" style="101" customWidth="1"/>
    <col min="2317" max="2317" width="11.33203125" style="101" customWidth="1"/>
    <col min="2318" max="2318" width="7.6640625" style="101" customWidth="1"/>
    <col min="2319" max="2322" width="9.33203125" style="101" customWidth="1"/>
    <col min="2323" max="2324" width="6.5" style="101" customWidth="1"/>
    <col min="2325" max="2326" width="7.6640625" style="101" customWidth="1"/>
    <col min="2327" max="2327" width="3.6640625" style="101" customWidth="1"/>
    <col min="2328" max="2560" width="8.83203125" style="101"/>
    <col min="2561" max="2561" width="3.6640625" style="101" customWidth="1"/>
    <col min="2562" max="2562" width="14.6640625" style="101" customWidth="1"/>
    <col min="2563" max="2563" width="7.6640625" style="101" customWidth="1"/>
    <col min="2564" max="2564" width="3.6640625" style="101" customWidth="1"/>
    <col min="2565" max="2565" width="11.33203125" style="101" customWidth="1"/>
    <col min="2566" max="2566" width="7.6640625" style="101" customWidth="1"/>
    <col min="2567" max="2567" width="11.33203125" style="101" customWidth="1"/>
    <col min="2568" max="2568" width="7.6640625" style="101" customWidth="1"/>
    <col min="2569" max="2569" width="11.33203125" style="101" customWidth="1"/>
    <col min="2570" max="2570" width="7.6640625" style="101" customWidth="1"/>
    <col min="2571" max="2571" width="11.33203125" style="101" customWidth="1"/>
    <col min="2572" max="2572" width="7.6640625" style="101" customWidth="1"/>
    <col min="2573" max="2573" width="11.33203125" style="101" customWidth="1"/>
    <col min="2574" max="2574" width="7.6640625" style="101" customWidth="1"/>
    <col min="2575" max="2578" width="9.33203125" style="101" customWidth="1"/>
    <col min="2579" max="2580" width="6.5" style="101" customWidth="1"/>
    <col min="2581" max="2582" width="7.6640625" style="101" customWidth="1"/>
    <col min="2583" max="2583" width="3.6640625" style="101" customWidth="1"/>
    <col min="2584" max="2816" width="8.83203125" style="101"/>
    <col min="2817" max="2817" width="3.6640625" style="101" customWidth="1"/>
    <col min="2818" max="2818" width="14.6640625" style="101" customWidth="1"/>
    <col min="2819" max="2819" width="7.6640625" style="101" customWidth="1"/>
    <col min="2820" max="2820" width="3.6640625" style="101" customWidth="1"/>
    <col min="2821" max="2821" width="11.33203125" style="101" customWidth="1"/>
    <col min="2822" max="2822" width="7.6640625" style="101" customWidth="1"/>
    <col min="2823" max="2823" width="11.33203125" style="101" customWidth="1"/>
    <col min="2824" max="2824" width="7.6640625" style="101" customWidth="1"/>
    <col min="2825" max="2825" width="11.33203125" style="101" customWidth="1"/>
    <col min="2826" max="2826" width="7.6640625" style="101" customWidth="1"/>
    <col min="2827" max="2827" width="11.33203125" style="101" customWidth="1"/>
    <col min="2828" max="2828" width="7.6640625" style="101" customWidth="1"/>
    <col min="2829" max="2829" width="11.33203125" style="101" customWidth="1"/>
    <col min="2830" max="2830" width="7.6640625" style="101" customWidth="1"/>
    <col min="2831" max="2834" width="9.33203125" style="101" customWidth="1"/>
    <col min="2835" max="2836" width="6.5" style="101" customWidth="1"/>
    <col min="2837" max="2838" width="7.6640625" style="101" customWidth="1"/>
    <col min="2839" max="2839" width="3.6640625" style="101" customWidth="1"/>
    <col min="2840" max="3072" width="8.83203125" style="101"/>
    <col min="3073" max="3073" width="3.6640625" style="101" customWidth="1"/>
    <col min="3074" max="3074" width="14.6640625" style="101" customWidth="1"/>
    <col min="3075" max="3075" width="7.6640625" style="101" customWidth="1"/>
    <col min="3076" max="3076" width="3.6640625" style="101" customWidth="1"/>
    <col min="3077" max="3077" width="11.33203125" style="101" customWidth="1"/>
    <col min="3078" max="3078" width="7.6640625" style="101" customWidth="1"/>
    <col min="3079" max="3079" width="11.33203125" style="101" customWidth="1"/>
    <col min="3080" max="3080" width="7.6640625" style="101" customWidth="1"/>
    <col min="3081" max="3081" width="11.33203125" style="101" customWidth="1"/>
    <col min="3082" max="3082" width="7.6640625" style="101" customWidth="1"/>
    <col min="3083" max="3083" width="11.33203125" style="101" customWidth="1"/>
    <col min="3084" max="3084" width="7.6640625" style="101" customWidth="1"/>
    <col min="3085" max="3085" width="11.33203125" style="101" customWidth="1"/>
    <col min="3086" max="3086" width="7.6640625" style="101" customWidth="1"/>
    <col min="3087" max="3090" width="9.33203125" style="101" customWidth="1"/>
    <col min="3091" max="3092" width="6.5" style="101" customWidth="1"/>
    <col min="3093" max="3094" width="7.6640625" style="101" customWidth="1"/>
    <col min="3095" max="3095" width="3.6640625" style="101" customWidth="1"/>
    <col min="3096" max="3328" width="8.83203125" style="101"/>
    <col min="3329" max="3329" width="3.6640625" style="101" customWidth="1"/>
    <col min="3330" max="3330" width="14.6640625" style="101" customWidth="1"/>
    <col min="3331" max="3331" width="7.6640625" style="101" customWidth="1"/>
    <col min="3332" max="3332" width="3.6640625" style="101" customWidth="1"/>
    <col min="3333" max="3333" width="11.33203125" style="101" customWidth="1"/>
    <col min="3334" max="3334" width="7.6640625" style="101" customWidth="1"/>
    <col min="3335" max="3335" width="11.33203125" style="101" customWidth="1"/>
    <col min="3336" max="3336" width="7.6640625" style="101" customWidth="1"/>
    <col min="3337" max="3337" width="11.33203125" style="101" customWidth="1"/>
    <col min="3338" max="3338" width="7.6640625" style="101" customWidth="1"/>
    <col min="3339" max="3339" width="11.33203125" style="101" customWidth="1"/>
    <col min="3340" max="3340" width="7.6640625" style="101" customWidth="1"/>
    <col min="3341" max="3341" width="11.33203125" style="101" customWidth="1"/>
    <col min="3342" max="3342" width="7.6640625" style="101" customWidth="1"/>
    <col min="3343" max="3346" width="9.33203125" style="101" customWidth="1"/>
    <col min="3347" max="3348" width="6.5" style="101" customWidth="1"/>
    <col min="3349" max="3350" width="7.6640625" style="101" customWidth="1"/>
    <col min="3351" max="3351" width="3.6640625" style="101" customWidth="1"/>
    <col min="3352" max="3584" width="8.83203125" style="101"/>
    <col min="3585" max="3585" width="3.6640625" style="101" customWidth="1"/>
    <col min="3586" max="3586" width="14.6640625" style="101" customWidth="1"/>
    <col min="3587" max="3587" width="7.6640625" style="101" customWidth="1"/>
    <col min="3588" max="3588" width="3.6640625" style="101" customWidth="1"/>
    <col min="3589" max="3589" width="11.33203125" style="101" customWidth="1"/>
    <col min="3590" max="3590" width="7.6640625" style="101" customWidth="1"/>
    <col min="3591" max="3591" width="11.33203125" style="101" customWidth="1"/>
    <col min="3592" max="3592" width="7.6640625" style="101" customWidth="1"/>
    <col min="3593" max="3593" width="11.33203125" style="101" customWidth="1"/>
    <col min="3594" max="3594" width="7.6640625" style="101" customWidth="1"/>
    <col min="3595" max="3595" width="11.33203125" style="101" customWidth="1"/>
    <col min="3596" max="3596" width="7.6640625" style="101" customWidth="1"/>
    <col min="3597" max="3597" width="11.33203125" style="101" customWidth="1"/>
    <col min="3598" max="3598" width="7.6640625" style="101" customWidth="1"/>
    <col min="3599" max="3602" width="9.33203125" style="101" customWidth="1"/>
    <col min="3603" max="3604" width="6.5" style="101" customWidth="1"/>
    <col min="3605" max="3606" width="7.6640625" style="101" customWidth="1"/>
    <col min="3607" max="3607" width="3.6640625" style="101" customWidth="1"/>
    <col min="3608" max="3840" width="8.83203125" style="101"/>
    <col min="3841" max="3841" width="3.6640625" style="101" customWidth="1"/>
    <col min="3842" max="3842" width="14.6640625" style="101" customWidth="1"/>
    <col min="3843" max="3843" width="7.6640625" style="101" customWidth="1"/>
    <col min="3844" max="3844" width="3.6640625" style="101" customWidth="1"/>
    <col min="3845" max="3845" width="11.33203125" style="101" customWidth="1"/>
    <col min="3846" max="3846" width="7.6640625" style="101" customWidth="1"/>
    <col min="3847" max="3847" width="11.33203125" style="101" customWidth="1"/>
    <col min="3848" max="3848" width="7.6640625" style="101" customWidth="1"/>
    <col min="3849" max="3849" width="11.33203125" style="101" customWidth="1"/>
    <col min="3850" max="3850" width="7.6640625" style="101" customWidth="1"/>
    <col min="3851" max="3851" width="11.33203125" style="101" customWidth="1"/>
    <col min="3852" max="3852" width="7.6640625" style="101" customWidth="1"/>
    <col min="3853" max="3853" width="11.33203125" style="101" customWidth="1"/>
    <col min="3854" max="3854" width="7.6640625" style="101" customWidth="1"/>
    <col min="3855" max="3858" width="9.33203125" style="101" customWidth="1"/>
    <col min="3859" max="3860" width="6.5" style="101" customWidth="1"/>
    <col min="3861" max="3862" width="7.6640625" style="101" customWidth="1"/>
    <col min="3863" max="3863" width="3.6640625" style="101" customWidth="1"/>
    <col min="3864" max="4096" width="8.83203125" style="101"/>
    <col min="4097" max="4097" width="3.6640625" style="101" customWidth="1"/>
    <col min="4098" max="4098" width="14.6640625" style="101" customWidth="1"/>
    <col min="4099" max="4099" width="7.6640625" style="101" customWidth="1"/>
    <col min="4100" max="4100" width="3.6640625" style="101" customWidth="1"/>
    <col min="4101" max="4101" width="11.33203125" style="101" customWidth="1"/>
    <col min="4102" max="4102" width="7.6640625" style="101" customWidth="1"/>
    <col min="4103" max="4103" width="11.33203125" style="101" customWidth="1"/>
    <col min="4104" max="4104" width="7.6640625" style="101" customWidth="1"/>
    <col min="4105" max="4105" width="11.33203125" style="101" customWidth="1"/>
    <col min="4106" max="4106" width="7.6640625" style="101" customWidth="1"/>
    <col min="4107" max="4107" width="11.33203125" style="101" customWidth="1"/>
    <col min="4108" max="4108" width="7.6640625" style="101" customWidth="1"/>
    <col min="4109" max="4109" width="11.33203125" style="101" customWidth="1"/>
    <col min="4110" max="4110" width="7.6640625" style="101" customWidth="1"/>
    <col min="4111" max="4114" width="9.33203125" style="101" customWidth="1"/>
    <col min="4115" max="4116" width="6.5" style="101" customWidth="1"/>
    <col min="4117" max="4118" width="7.6640625" style="101" customWidth="1"/>
    <col min="4119" max="4119" width="3.6640625" style="101" customWidth="1"/>
    <col min="4120" max="4352" width="8.83203125" style="101"/>
    <col min="4353" max="4353" width="3.6640625" style="101" customWidth="1"/>
    <col min="4354" max="4354" width="14.6640625" style="101" customWidth="1"/>
    <col min="4355" max="4355" width="7.6640625" style="101" customWidth="1"/>
    <col min="4356" max="4356" width="3.6640625" style="101" customWidth="1"/>
    <col min="4357" max="4357" width="11.33203125" style="101" customWidth="1"/>
    <col min="4358" max="4358" width="7.6640625" style="101" customWidth="1"/>
    <col min="4359" max="4359" width="11.33203125" style="101" customWidth="1"/>
    <col min="4360" max="4360" width="7.6640625" style="101" customWidth="1"/>
    <col min="4361" max="4361" width="11.33203125" style="101" customWidth="1"/>
    <col min="4362" max="4362" width="7.6640625" style="101" customWidth="1"/>
    <col min="4363" max="4363" width="11.33203125" style="101" customWidth="1"/>
    <col min="4364" max="4364" width="7.6640625" style="101" customWidth="1"/>
    <col min="4365" max="4365" width="11.33203125" style="101" customWidth="1"/>
    <col min="4366" max="4366" width="7.6640625" style="101" customWidth="1"/>
    <col min="4367" max="4370" width="9.33203125" style="101" customWidth="1"/>
    <col min="4371" max="4372" width="6.5" style="101" customWidth="1"/>
    <col min="4373" max="4374" width="7.6640625" style="101" customWidth="1"/>
    <col min="4375" max="4375" width="3.6640625" style="101" customWidth="1"/>
    <col min="4376" max="4608" width="8.83203125" style="101"/>
    <col min="4609" max="4609" width="3.6640625" style="101" customWidth="1"/>
    <col min="4610" max="4610" width="14.6640625" style="101" customWidth="1"/>
    <col min="4611" max="4611" width="7.6640625" style="101" customWidth="1"/>
    <col min="4612" max="4612" width="3.6640625" style="101" customWidth="1"/>
    <col min="4613" max="4613" width="11.33203125" style="101" customWidth="1"/>
    <col min="4614" max="4614" width="7.6640625" style="101" customWidth="1"/>
    <col min="4615" max="4615" width="11.33203125" style="101" customWidth="1"/>
    <col min="4616" max="4616" width="7.6640625" style="101" customWidth="1"/>
    <col min="4617" max="4617" width="11.33203125" style="101" customWidth="1"/>
    <col min="4618" max="4618" width="7.6640625" style="101" customWidth="1"/>
    <col min="4619" max="4619" width="11.33203125" style="101" customWidth="1"/>
    <col min="4620" max="4620" width="7.6640625" style="101" customWidth="1"/>
    <col min="4621" max="4621" width="11.33203125" style="101" customWidth="1"/>
    <col min="4622" max="4622" width="7.6640625" style="101" customWidth="1"/>
    <col min="4623" max="4626" width="9.33203125" style="101" customWidth="1"/>
    <col min="4627" max="4628" width="6.5" style="101" customWidth="1"/>
    <col min="4629" max="4630" width="7.6640625" style="101" customWidth="1"/>
    <col min="4631" max="4631" width="3.6640625" style="101" customWidth="1"/>
    <col min="4632" max="4864" width="8.83203125" style="101"/>
    <col min="4865" max="4865" width="3.6640625" style="101" customWidth="1"/>
    <col min="4866" max="4866" width="14.6640625" style="101" customWidth="1"/>
    <col min="4867" max="4867" width="7.6640625" style="101" customWidth="1"/>
    <col min="4868" max="4868" width="3.6640625" style="101" customWidth="1"/>
    <col min="4869" max="4869" width="11.33203125" style="101" customWidth="1"/>
    <col min="4870" max="4870" width="7.6640625" style="101" customWidth="1"/>
    <col min="4871" max="4871" width="11.33203125" style="101" customWidth="1"/>
    <col min="4872" max="4872" width="7.6640625" style="101" customWidth="1"/>
    <col min="4873" max="4873" width="11.33203125" style="101" customWidth="1"/>
    <col min="4874" max="4874" width="7.6640625" style="101" customWidth="1"/>
    <col min="4875" max="4875" width="11.33203125" style="101" customWidth="1"/>
    <col min="4876" max="4876" width="7.6640625" style="101" customWidth="1"/>
    <col min="4877" max="4877" width="11.33203125" style="101" customWidth="1"/>
    <col min="4878" max="4878" width="7.6640625" style="101" customWidth="1"/>
    <col min="4879" max="4882" width="9.33203125" style="101" customWidth="1"/>
    <col min="4883" max="4884" width="6.5" style="101" customWidth="1"/>
    <col min="4885" max="4886" width="7.6640625" style="101" customWidth="1"/>
    <col min="4887" max="4887" width="3.6640625" style="101" customWidth="1"/>
    <col min="4888" max="5120" width="8.83203125" style="101"/>
    <col min="5121" max="5121" width="3.6640625" style="101" customWidth="1"/>
    <col min="5122" max="5122" width="14.6640625" style="101" customWidth="1"/>
    <col min="5123" max="5123" width="7.6640625" style="101" customWidth="1"/>
    <col min="5124" max="5124" width="3.6640625" style="101" customWidth="1"/>
    <col min="5125" max="5125" width="11.33203125" style="101" customWidth="1"/>
    <col min="5126" max="5126" width="7.6640625" style="101" customWidth="1"/>
    <col min="5127" max="5127" width="11.33203125" style="101" customWidth="1"/>
    <col min="5128" max="5128" width="7.6640625" style="101" customWidth="1"/>
    <col min="5129" max="5129" width="11.33203125" style="101" customWidth="1"/>
    <col min="5130" max="5130" width="7.6640625" style="101" customWidth="1"/>
    <col min="5131" max="5131" width="11.33203125" style="101" customWidth="1"/>
    <col min="5132" max="5132" width="7.6640625" style="101" customWidth="1"/>
    <col min="5133" max="5133" width="11.33203125" style="101" customWidth="1"/>
    <col min="5134" max="5134" width="7.6640625" style="101" customWidth="1"/>
    <col min="5135" max="5138" width="9.33203125" style="101" customWidth="1"/>
    <col min="5139" max="5140" width="6.5" style="101" customWidth="1"/>
    <col min="5141" max="5142" width="7.6640625" style="101" customWidth="1"/>
    <col min="5143" max="5143" width="3.6640625" style="101" customWidth="1"/>
    <col min="5144" max="5376" width="8.83203125" style="101"/>
    <col min="5377" max="5377" width="3.6640625" style="101" customWidth="1"/>
    <col min="5378" max="5378" width="14.6640625" style="101" customWidth="1"/>
    <col min="5379" max="5379" width="7.6640625" style="101" customWidth="1"/>
    <col min="5380" max="5380" width="3.6640625" style="101" customWidth="1"/>
    <col min="5381" max="5381" width="11.33203125" style="101" customWidth="1"/>
    <col min="5382" max="5382" width="7.6640625" style="101" customWidth="1"/>
    <col min="5383" max="5383" width="11.33203125" style="101" customWidth="1"/>
    <col min="5384" max="5384" width="7.6640625" style="101" customWidth="1"/>
    <col min="5385" max="5385" width="11.33203125" style="101" customWidth="1"/>
    <col min="5386" max="5386" width="7.6640625" style="101" customWidth="1"/>
    <col min="5387" max="5387" width="11.33203125" style="101" customWidth="1"/>
    <col min="5388" max="5388" width="7.6640625" style="101" customWidth="1"/>
    <col min="5389" max="5389" width="11.33203125" style="101" customWidth="1"/>
    <col min="5390" max="5390" width="7.6640625" style="101" customWidth="1"/>
    <col min="5391" max="5394" width="9.33203125" style="101" customWidth="1"/>
    <col min="5395" max="5396" width="6.5" style="101" customWidth="1"/>
    <col min="5397" max="5398" width="7.6640625" style="101" customWidth="1"/>
    <col min="5399" max="5399" width="3.6640625" style="101" customWidth="1"/>
    <col min="5400" max="5632" width="8.83203125" style="101"/>
    <col min="5633" max="5633" width="3.6640625" style="101" customWidth="1"/>
    <col min="5634" max="5634" width="14.6640625" style="101" customWidth="1"/>
    <col min="5635" max="5635" width="7.6640625" style="101" customWidth="1"/>
    <col min="5636" max="5636" width="3.6640625" style="101" customWidth="1"/>
    <col min="5637" max="5637" width="11.33203125" style="101" customWidth="1"/>
    <col min="5638" max="5638" width="7.6640625" style="101" customWidth="1"/>
    <col min="5639" max="5639" width="11.33203125" style="101" customWidth="1"/>
    <col min="5640" max="5640" width="7.6640625" style="101" customWidth="1"/>
    <col min="5641" max="5641" width="11.33203125" style="101" customWidth="1"/>
    <col min="5642" max="5642" width="7.6640625" style="101" customWidth="1"/>
    <col min="5643" max="5643" width="11.33203125" style="101" customWidth="1"/>
    <col min="5644" max="5644" width="7.6640625" style="101" customWidth="1"/>
    <col min="5645" max="5645" width="11.33203125" style="101" customWidth="1"/>
    <col min="5646" max="5646" width="7.6640625" style="101" customWidth="1"/>
    <col min="5647" max="5650" width="9.33203125" style="101" customWidth="1"/>
    <col min="5651" max="5652" width="6.5" style="101" customWidth="1"/>
    <col min="5653" max="5654" width="7.6640625" style="101" customWidth="1"/>
    <col min="5655" max="5655" width="3.6640625" style="101" customWidth="1"/>
    <col min="5656" max="5888" width="8.83203125" style="101"/>
    <col min="5889" max="5889" width="3.6640625" style="101" customWidth="1"/>
    <col min="5890" max="5890" width="14.6640625" style="101" customWidth="1"/>
    <col min="5891" max="5891" width="7.6640625" style="101" customWidth="1"/>
    <col min="5892" max="5892" width="3.6640625" style="101" customWidth="1"/>
    <col min="5893" max="5893" width="11.33203125" style="101" customWidth="1"/>
    <col min="5894" max="5894" width="7.6640625" style="101" customWidth="1"/>
    <col min="5895" max="5895" width="11.33203125" style="101" customWidth="1"/>
    <col min="5896" max="5896" width="7.6640625" style="101" customWidth="1"/>
    <col min="5897" max="5897" width="11.33203125" style="101" customWidth="1"/>
    <col min="5898" max="5898" width="7.6640625" style="101" customWidth="1"/>
    <col min="5899" max="5899" width="11.33203125" style="101" customWidth="1"/>
    <col min="5900" max="5900" width="7.6640625" style="101" customWidth="1"/>
    <col min="5901" max="5901" width="11.33203125" style="101" customWidth="1"/>
    <col min="5902" max="5902" width="7.6640625" style="101" customWidth="1"/>
    <col min="5903" max="5906" width="9.33203125" style="101" customWidth="1"/>
    <col min="5907" max="5908" width="6.5" style="101" customWidth="1"/>
    <col min="5909" max="5910" width="7.6640625" style="101" customWidth="1"/>
    <col min="5911" max="5911" width="3.6640625" style="101" customWidth="1"/>
    <col min="5912" max="6144" width="8.83203125" style="101"/>
    <col min="6145" max="6145" width="3.6640625" style="101" customWidth="1"/>
    <col min="6146" max="6146" width="14.6640625" style="101" customWidth="1"/>
    <col min="6147" max="6147" width="7.6640625" style="101" customWidth="1"/>
    <col min="6148" max="6148" width="3.6640625" style="101" customWidth="1"/>
    <col min="6149" max="6149" width="11.33203125" style="101" customWidth="1"/>
    <col min="6150" max="6150" width="7.6640625" style="101" customWidth="1"/>
    <col min="6151" max="6151" width="11.33203125" style="101" customWidth="1"/>
    <col min="6152" max="6152" width="7.6640625" style="101" customWidth="1"/>
    <col min="6153" max="6153" width="11.33203125" style="101" customWidth="1"/>
    <col min="6154" max="6154" width="7.6640625" style="101" customWidth="1"/>
    <col min="6155" max="6155" width="11.33203125" style="101" customWidth="1"/>
    <col min="6156" max="6156" width="7.6640625" style="101" customWidth="1"/>
    <col min="6157" max="6157" width="11.33203125" style="101" customWidth="1"/>
    <col min="6158" max="6158" width="7.6640625" style="101" customWidth="1"/>
    <col min="6159" max="6162" width="9.33203125" style="101" customWidth="1"/>
    <col min="6163" max="6164" width="6.5" style="101" customWidth="1"/>
    <col min="6165" max="6166" width="7.6640625" style="101" customWidth="1"/>
    <col min="6167" max="6167" width="3.6640625" style="101" customWidth="1"/>
    <col min="6168" max="6400" width="8.83203125" style="101"/>
    <col min="6401" max="6401" width="3.6640625" style="101" customWidth="1"/>
    <col min="6402" max="6402" width="14.6640625" style="101" customWidth="1"/>
    <col min="6403" max="6403" width="7.6640625" style="101" customWidth="1"/>
    <col min="6404" max="6404" width="3.6640625" style="101" customWidth="1"/>
    <col min="6405" max="6405" width="11.33203125" style="101" customWidth="1"/>
    <col min="6406" max="6406" width="7.6640625" style="101" customWidth="1"/>
    <col min="6407" max="6407" width="11.33203125" style="101" customWidth="1"/>
    <col min="6408" max="6408" width="7.6640625" style="101" customWidth="1"/>
    <col min="6409" max="6409" width="11.33203125" style="101" customWidth="1"/>
    <col min="6410" max="6410" width="7.6640625" style="101" customWidth="1"/>
    <col min="6411" max="6411" width="11.33203125" style="101" customWidth="1"/>
    <col min="6412" max="6412" width="7.6640625" style="101" customWidth="1"/>
    <col min="6413" max="6413" width="11.33203125" style="101" customWidth="1"/>
    <col min="6414" max="6414" width="7.6640625" style="101" customWidth="1"/>
    <col min="6415" max="6418" width="9.33203125" style="101" customWidth="1"/>
    <col min="6419" max="6420" width="6.5" style="101" customWidth="1"/>
    <col min="6421" max="6422" width="7.6640625" style="101" customWidth="1"/>
    <col min="6423" max="6423" width="3.6640625" style="101" customWidth="1"/>
    <col min="6424" max="6656" width="8.83203125" style="101"/>
    <col min="6657" max="6657" width="3.6640625" style="101" customWidth="1"/>
    <col min="6658" max="6658" width="14.6640625" style="101" customWidth="1"/>
    <col min="6659" max="6659" width="7.6640625" style="101" customWidth="1"/>
    <col min="6660" max="6660" width="3.6640625" style="101" customWidth="1"/>
    <col min="6661" max="6661" width="11.33203125" style="101" customWidth="1"/>
    <col min="6662" max="6662" width="7.6640625" style="101" customWidth="1"/>
    <col min="6663" max="6663" width="11.33203125" style="101" customWidth="1"/>
    <col min="6664" max="6664" width="7.6640625" style="101" customWidth="1"/>
    <col min="6665" max="6665" width="11.33203125" style="101" customWidth="1"/>
    <col min="6666" max="6666" width="7.6640625" style="101" customWidth="1"/>
    <col min="6667" max="6667" width="11.33203125" style="101" customWidth="1"/>
    <col min="6668" max="6668" width="7.6640625" style="101" customWidth="1"/>
    <col min="6669" max="6669" width="11.33203125" style="101" customWidth="1"/>
    <col min="6670" max="6670" width="7.6640625" style="101" customWidth="1"/>
    <col min="6671" max="6674" width="9.33203125" style="101" customWidth="1"/>
    <col min="6675" max="6676" width="6.5" style="101" customWidth="1"/>
    <col min="6677" max="6678" width="7.6640625" style="101" customWidth="1"/>
    <col min="6679" max="6679" width="3.6640625" style="101" customWidth="1"/>
    <col min="6680" max="6912" width="8.83203125" style="101"/>
    <col min="6913" max="6913" width="3.6640625" style="101" customWidth="1"/>
    <col min="6914" max="6914" width="14.6640625" style="101" customWidth="1"/>
    <col min="6915" max="6915" width="7.6640625" style="101" customWidth="1"/>
    <col min="6916" max="6916" width="3.6640625" style="101" customWidth="1"/>
    <col min="6917" max="6917" width="11.33203125" style="101" customWidth="1"/>
    <col min="6918" max="6918" width="7.6640625" style="101" customWidth="1"/>
    <col min="6919" max="6919" width="11.33203125" style="101" customWidth="1"/>
    <col min="6920" max="6920" width="7.6640625" style="101" customWidth="1"/>
    <col min="6921" max="6921" width="11.33203125" style="101" customWidth="1"/>
    <col min="6922" max="6922" width="7.6640625" style="101" customWidth="1"/>
    <col min="6923" max="6923" width="11.33203125" style="101" customWidth="1"/>
    <col min="6924" max="6924" width="7.6640625" style="101" customWidth="1"/>
    <col min="6925" max="6925" width="11.33203125" style="101" customWidth="1"/>
    <col min="6926" max="6926" width="7.6640625" style="101" customWidth="1"/>
    <col min="6927" max="6930" width="9.33203125" style="101" customWidth="1"/>
    <col min="6931" max="6932" width="6.5" style="101" customWidth="1"/>
    <col min="6933" max="6934" width="7.6640625" style="101" customWidth="1"/>
    <col min="6935" max="6935" width="3.6640625" style="101" customWidth="1"/>
    <col min="6936" max="7168" width="8.83203125" style="101"/>
    <col min="7169" max="7169" width="3.6640625" style="101" customWidth="1"/>
    <col min="7170" max="7170" width="14.6640625" style="101" customWidth="1"/>
    <col min="7171" max="7171" width="7.6640625" style="101" customWidth="1"/>
    <col min="7172" max="7172" width="3.6640625" style="101" customWidth="1"/>
    <col min="7173" max="7173" width="11.33203125" style="101" customWidth="1"/>
    <col min="7174" max="7174" width="7.6640625" style="101" customWidth="1"/>
    <col min="7175" max="7175" width="11.33203125" style="101" customWidth="1"/>
    <col min="7176" max="7176" width="7.6640625" style="101" customWidth="1"/>
    <col min="7177" max="7177" width="11.33203125" style="101" customWidth="1"/>
    <col min="7178" max="7178" width="7.6640625" style="101" customWidth="1"/>
    <col min="7179" max="7179" width="11.33203125" style="101" customWidth="1"/>
    <col min="7180" max="7180" width="7.6640625" style="101" customWidth="1"/>
    <col min="7181" max="7181" width="11.33203125" style="101" customWidth="1"/>
    <col min="7182" max="7182" width="7.6640625" style="101" customWidth="1"/>
    <col min="7183" max="7186" width="9.33203125" style="101" customWidth="1"/>
    <col min="7187" max="7188" width="6.5" style="101" customWidth="1"/>
    <col min="7189" max="7190" width="7.6640625" style="101" customWidth="1"/>
    <col min="7191" max="7191" width="3.6640625" style="101" customWidth="1"/>
    <col min="7192" max="7424" width="8.83203125" style="101"/>
    <col min="7425" max="7425" width="3.6640625" style="101" customWidth="1"/>
    <col min="7426" max="7426" width="14.6640625" style="101" customWidth="1"/>
    <col min="7427" max="7427" width="7.6640625" style="101" customWidth="1"/>
    <col min="7428" max="7428" width="3.6640625" style="101" customWidth="1"/>
    <col min="7429" max="7429" width="11.33203125" style="101" customWidth="1"/>
    <col min="7430" max="7430" width="7.6640625" style="101" customWidth="1"/>
    <col min="7431" max="7431" width="11.33203125" style="101" customWidth="1"/>
    <col min="7432" max="7432" width="7.6640625" style="101" customWidth="1"/>
    <col min="7433" max="7433" width="11.33203125" style="101" customWidth="1"/>
    <col min="7434" max="7434" width="7.6640625" style="101" customWidth="1"/>
    <col min="7435" max="7435" width="11.33203125" style="101" customWidth="1"/>
    <col min="7436" max="7436" width="7.6640625" style="101" customWidth="1"/>
    <col min="7437" max="7437" width="11.33203125" style="101" customWidth="1"/>
    <col min="7438" max="7438" width="7.6640625" style="101" customWidth="1"/>
    <col min="7439" max="7442" width="9.33203125" style="101" customWidth="1"/>
    <col min="7443" max="7444" width="6.5" style="101" customWidth="1"/>
    <col min="7445" max="7446" width="7.6640625" style="101" customWidth="1"/>
    <col min="7447" max="7447" width="3.6640625" style="101" customWidth="1"/>
    <col min="7448" max="7680" width="8.83203125" style="101"/>
    <col min="7681" max="7681" width="3.6640625" style="101" customWidth="1"/>
    <col min="7682" max="7682" width="14.6640625" style="101" customWidth="1"/>
    <col min="7683" max="7683" width="7.6640625" style="101" customWidth="1"/>
    <col min="7684" max="7684" width="3.6640625" style="101" customWidth="1"/>
    <col min="7685" max="7685" width="11.33203125" style="101" customWidth="1"/>
    <col min="7686" max="7686" width="7.6640625" style="101" customWidth="1"/>
    <col min="7687" max="7687" width="11.33203125" style="101" customWidth="1"/>
    <col min="7688" max="7688" width="7.6640625" style="101" customWidth="1"/>
    <col min="7689" max="7689" width="11.33203125" style="101" customWidth="1"/>
    <col min="7690" max="7690" width="7.6640625" style="101" customWidth="1"/>
    <col min="7691" max="7691" width="11.33203125" style="101" customWidth="1"/>
    <col min="7692" max="7692" width="7.6640625" style="101" customWidth="1"/>
    <col min="7693" max="7693" width="11.33203125" style="101" customWidth="1"/>
    <col min="7694" max="7694" width="7.6640625" style="101" customWidth="1"/>
    <col min="7695" max="7698" width="9.33203125" style="101" customWidth="1"/>
    <col min="7699" max="7700" width="6.5" style="101" customWidth="1"/>
    <col min="7701" max="7702" width="7.6640625" style="101" customWidth="1"/>
    <col min="7703" max="7703" width="3.6640625" style="101" customWidth="1"/>
    <col min="7704" max="7936" width="8.83203125" style="101"/>
    <col min="7937" max="7937" width="3.6640625" style="101" customWidth="1"/>
    <col min="7938" max="7938" width="14.6640625" style="101" customWidth="1"/>
    <col min="7939" max="7939" width="7.6640625" style="101" customWidth="1"/>
    <col min="7940" max="7940" width="3.6640625" style="101" customWidth="1"/>
    <col min="7941" max="7941" width="11.33203125" style="101" customWidth="1"/>
    <col min="7942" max="7942" width="7.6640625" style="101" customWidth="1"/>
    <col min="7943" max="7943" width="11.33203125" style="101" customWidth="1"/>
    <col min="7944" max="7944" width="7.6640625" style="101" customWidth="1"/>
    <col min="7945" max="7945" width="11.33203125" style="101" customWidth="1"/>
    <col min="7946" max="7946" width="7.6640625" style="101" customWidth="1"/>
    <col min="7947" max="7947" width="11.33203125" style="101" customWidth="1"/>
    <col min="7948" max="7948" width="7.6640625" style="101" customWidth="1"/>
    <col min="7949" max="7949" width="11.33203125" style="101" customWidth="1"/>
    <col min="7950" max="7950" width="7.6640625" style="101" customWidth="1"/>
    <col min="7951" max="7954" width="9.33203125" style="101" customWidth="1"/>
    <col min="7955" max="7956" width="6.5" style="101" customWidth="1"/>
    <col min="7957" max="7958" width="7.6640625" style="101" customWidth="1"/>
    <col min="7959" max="7959" width="3.6640625" style="101" customWidth="1"/>
    <col min="7960" max="8192" width="8.83203125" style="101"/>
    <col min="8193" max="8193" width="3.6640625" style="101" customWidth="1"/>
    <col min="8194" max="8194" width="14.6640625" style="101" customWidth="1"/>
    <col min="8195" max="8195" width="7.6640625" style="101" customWidth="1"/>
    <col min="8196" max="8196" width="3.6640625" style="101" customWidth="1"/>
    <col min="8197" max="8197" width="11.33203125" style="101" customWidth="1"/>
    <col min="8198" max="8198" width="7.6640625" style="101" customWidth="1"/>
    <col min="8199" max="8199" width="11.33203125" style="101" customWidth="1"/>
    <col min="8200" max="8200" width="7.6640625" style="101" customWidth="1"/>
    <col min="8201" max="8201" width="11.33203125" style="101" customWidth="1"/>
    <col min="8202" max="8202" width="7.6640625" style="101" customWidth="1"/>
    <col min="8203" max="8203" width="11.33203125" style="101" customWidth="1"/>
    <col min="8204" max="8204" width="7.6640625" style="101" customWidth="1"/>
    <col min="8205" max="8205" width="11.33203125" style="101" customWidth="1"/>
    <col min="8206" max="8206" width="7.6640625" style="101" customWidth="1"/>
    <col min="8207" max="8210" width="9.33203125" style="101" customWidth="1"/>
    <col min="8211" max="8212" width="6.5" style="101" customWidth="1"/>
    <col min="8213" max="8214" width="7.6640625" style="101" customWidth="1"/>
    <col min="8215" max="8215" width="3.6640625" style="101" customWidth="1"/>
    <col min="8216" max="8448" width="8.83203125" style="101"/>
    <col min="8449" max="8449" width="3.6640625" style="101" customWidth="1"/>
    <col min="8450" max="8450" width="14.6640625" style="101" customWidth="1"/>
    <col min="8451" max="8451" width="7.6640625" style="101" customWidth="1"/>
    <col min="8452" max="8452" width="3.6640625" style="101" customWidth="1"/>
    <col min="8453" max="8453" width="11.33203125" style="101" customWidth="1"/>
    <col min="8454" max="8454" width="7.6640625" style="101" customWidth="1"/>
    <col min="8455" max="8455" width="11.33203125" style="101" customWidth="1"/>
    <col min="8456" max="8456" width="7.6640625" style="101" customWidth="1"/>
    <col min="8457" max="8457" width="11.33203125" style="101" customWidth="1"/>
    <col min="8458" max="8458" width="7.6640625" style="101" customWidth="1"/>
    <col min="8459" max="8459" width="11.33203125" style="101" customWidth="1"/>
    <col min="8460" max="8460" width="7.6640625" style="101" customWidth="1"/>
    <col min="8461" max="8461" width="11.33203125" style="101" customWidth="1"/>
    <col min="8462" max="8462" width="7.6640625" style="101" customWidth="1"/>
    <col min="8463" max="8466" width="9.33203125" style="101" customWidth="1"/>
    <col min="8467" max="8468" width="6.5" style="101" customWidth="1"/>
    <col min="8469" max="8470" width="7.6640625" style="101" customWidth="1"/>
    <col min="8471" max="8471" width="3.6640625" style="101" customWidth="1"/>
    <col min="8472" max="8704" width="8.83203125" style="101"/>
    <col min="8705" max="8705" width="3.6640625" style="101" customWidth="1"/>
    <col min="8706" max="8706" width="14.6640625" style="101" customWidth="1"/>
    <col min="8707" max="8707" width="7.6640625" style="101" customWidth="1"/>
    <col min="8708" max="8708" width="3.6640625" style="101" customWidth="1"/>
    <col min="8709" max="8709" width="11.33203125" style="101" customWidth="1"/>
    <col min="8710" max="8710" width="7.6640625" style="101" customWidth="1"/>
    <col min="8711" max="8711" width="11.33203125" style="101" customWidth="1"/>
    <col min="8712" max="8712" width="7.6640625" style="101" customWidth="1"/>
    <col min="8713" max="8713" width="11.33203125" style="101" customWidth="1"/>
    <col min="8714" max="8714" width="7.6640625" style="101" customWidth="1"/>
    <col min="8715" max="8715" width="11.33203125" style="101" customWidth="1"/>
    <col min="8716" max="8716" width="7.6640625" style="101" customWidth="1"/>
    <col min="8717" max="8717" width="11.33203125" style="101" customWidth="1"/>
    <col min="8718" max="8718" width="7.6640625" style="101" customWidth="1"/>
    <col min="8719" max="8722" width="9.33203125" style="101" customWidth="1"/>
    <col min="8723" max="8724" width="6.5" style="101" customWidth="1"/>
    <col min="8725" max="8726" width="7.6640625" style="101" customWidth="1"/>
    <col min="8727" max="8727" width="3.6640625" style="101" customWidth="1"/>
    <col min="8728" max="8960" width="8.83203125" style="101"/>
    <col min="8961" max="8961" width="3.6640625" style="101" customWidth="1"/>
    <col min="8962" max="8962" width="14.6640625" style="101" customWidth="1"/>
    <col min="8963" max="8963" width="7.6640625" style="101" customWidth="1"/>
    <col min="8964" max="8964" width="3.6640625" style="101" customWidth="1"/>
    <col min="8965" max="8965" width="11.33203125" style="101" customWidth="1"/>
    <col min="8966" max="8966" width="7.6640625" style="101" customWidth="1"/>
    <col min="8967" max="8967" width="11.33203125" style="101" customWidth="1"/>
    <col min="8968" max="8968" width="7.6640625" style="101" customWidth="1"/>
    <col min="8969" max="8969" width="11.33203125" style="101" customWidth="1"/>
    <col min="8970" max="8970" width="7.6640625" style="101" customWidth="1"/>
    <col min="8971" max="8971" width="11.33203125" style="101" customWidth="1"/>
    <col min="8972" max="8972" width="7.6640625" style="101" customWidth="1"/>
    <col min="8973" max="8973" width="11.33203125" style="101" customWidth="1"/>
    <col min="8974" max="8974" width="7.6640625" style="101" customWidth="1"/>
    <col min="8975" max="8978" width="9.33203125" style="101" customWidth="1"/>
    <col min="8979" max="8980" width="6.5" style="101" customWidth="1"/>
    <col min="8981" max="8982" width="7.6640625" style="101" customWidth="1"/>
    <col min="8983" max="8983" width="3.6640625" style="101" customWidth="1"/>
    <col min="8984" max="9216" width="8.83203125" style="101"/>
    <col min="9217" max="9217" width="3.6640625" style="101" customWidth="1"/>
    <col min="9218" max="9218" width="14.6640625" style="101" customWidth="1"/>
    <col min="9219" max="9219" width="7.6640625" style="101" customWidth="1"/>
    <col min="9220" max="9220" width="3.6640625" style="101" customWidth="1"/>
    <col min="9221" max="9221" width="11.33203125" style="101" customWidth="1"/>
    <col min="9222" max="9222" width="7.6640625" style="101" customWidth="1"/>
    <col min="9223" max="9223" width="11.33203125" style="101" customWidth="1"/>
    <col min="9224" max="9224" width="7.6640625" style="101" customWidth="1"/>
    <col min="9225" max="9225" width="11.33203125" style="101" customWidth="1"/>
    <col min="9226" max="9226" width="7.6640625" style="101" customWidth="1"/>
    <col min="9227" max="9227" width="11.33203125" style="101" customWidth="1"/>
    <col min="9228" max="9228" width="7.6640625" style="101" customWidth="1"/>
    <col min="9229" max="9229" width="11.33203125" style="101" customWidth="1"/>
    <col min="9230" max="9230" width="7.6640625" style="101" customWidth="1"/>
    <col min="9231" max="9234" width="9.33203125" style="101" customWidth="1"/>
    <col min="9235" max="9236" width="6.5" style="101" customWidth="1"/>
    <col min="9237" max="9238" width="7.6640625" style="101" customWidth="1"/>
    <col min="9239" max="9239" width="3.6640625" style="101" customWidth="1"/>
    <col min="9240" max="9472" width="8.83203125" style="101"/>
    <col min="9473" max="9473" width="3.6640625" style="101" customWidth="1"/>
    <col min="9474" max="9474" width="14.6640625" style="101" customWidth="1"/>
    <col min="9475" max="9475" width="7.6640625" style="101" customWidth="1"/>
    <col min="9476" max="9476" width="3.6640625" style="101" customWidth="1"/>
    <col min="9477" max="9477" width="11.33203125" style="101" customWidth="1"/>
    <col min="9478" max="9478" width="7.6640625" style="101" customWidth="1"/>
    <col min="9479" max="9479" width="11.33203125" style="101" customWidth="1"/>
    <col min="9480" max="9480" width="7.6640625" style="101" customWidth="1"/>
    <col min="9481" max="9481" width="11.33203125" style="101" customWidth="1"/>
    <col min="9482" max="9482" width="7.6640625" style="101" customWidth="1"/>
    <col min="9483" max="9483" width="11.33203125" style="101" customWidth="1"/>
    <col min="9484" max="9484" width="7.6640625" style="101" customWidth="1"/>
    <col min="9485" max="9485" width="11.33203125" style="101" customWidth="1"/>
    <col min="9486" max="9486" width="7.6640625" style="101" customWidth="1"/>
    <col min="9487" max="9490" width="9.33203125" style="101" customWidth="1"/>
    <col min="9491" max="9492" width="6.5" style="101" customWidth="1"/>
    <col min="9493" max="9494" width="7.6640625" style="101" customWidth="1"/>
    <col min="9495" max="9495" width="3.6640625" style="101" customWidth="1"/>
    <col min="9496" max="9728" width="8.83203125" style="101"/>
    <col min="9729" max="9729" width="3.6640625" style="101" customWidth="1"/>
    <col min="9730" max="9730" width="14.6640625" style="101" customWidth="1"/>
    <col min="9731" max="9731" width="7.6640625" style="101" customWidth="1"/>
    <col min="9732" max="9732" width="3.6640625" style="101" customWidth="1"/>
    <col min="9733" max="9733" width="11.33203125" style="101" customWidth="1"/>
    <col min="9734" max="9734" width="7.6640625" style="101" customWidth="1"/>
    <col min="9735" max="9735" width="11.33203125" style="101" customWidth="1"/>
    <col min="9736" max="9736" width="7.6640625" style="101" customWidth="1"/>
    <col min="9737" max="9737" width="11.33203125" style="101" customWidth="1"/>
    <col min="9738" max="9738" width="7.6640625" style="101" customWidth="1"/>
    <col min="9739" max="9739" width="11.33203125" style="101" customWidth="1"/>
    <col min="9740" max="9740" width="7.6640625" style="101" customWidth="1"/>
    <col min="9741" max="9741" width="11.33203125" style="101" customWidth="1"/>
    <col min="9742" max="9742" width="7.6640625" style="101" customWidth="1"/>
    <col min="9743" max="9746" width="9.33203125" style="101" customWidth="1"/>
    <col min="9747" max="9748" width="6.5" style="101" customWidth="1"/>
    <col min="9749" max="9750" width="7.6640625" style="101" customWidth="1"/>
    <col min="9751" max="9751" width="3.6640625" style="101" customWidth="1"/>
    <col min="9752" max="9984" width="8.83203125" style="101"/>
    <col min="9985" max="9985" width="3.6640625" style="101" customWidth="1"/>
    <col min="9986" max="9986" width="14.6640625" style="101" customWidth="1"/>
    <col min="9987" max="9987" width="7.6640625" style="101" customWidth="1"/>
    <col min="9988" max="9988" width="3.6640625" style="101" customWidth="1"/>
    <col min="9989" max="9989" width="11.33203125" style="101" customWidth="1"/>
    <col min="9990" max="9990" width="7.6640625" style="101" customWidth="1"/>
    <col min="9991" max="9991" width="11.33203125" style="101" customWidth="1"/>
    <col min="9992" max="9992" width="7.6640625" style="101" customWidth="1"/>
    <col min="9993" max="9993" width="11.33203125" style="101" customWidth="1"/>
    <col min="9994" max="9994" width="7.6640625" style="101" customWidth="1"/>
    <col min="9995" max="9995" width="11.33203125" style="101" customWidth="1"/>
    <col min="9996" max="9996" width="7.6640625" style="101" customWidth="1"/>
    <col min="9997" max="9997" width="11.33203125" style="101" customWidth="1"/>
    <col min="9998" max="9998" width="7.6640625" style="101" customWidth="1"/>
    <col min="9999" max="10002" width="9.33203125" style="101" customWidth="1"/>
    <col min="10003" max="10004" width="6.5" style="101" customWidth="1"/>
    <col min="10005" max="10006" width="7.6640625" style="101" customWidth="1"/>
    <col min="10007" max="10007" width="3.6640625" style="101" customWidth="1"/>
    <col min="10008" max="10240" width="8.83203125" style="101"/>
    <col min="10241" max="10241" width="3.6640625" style="101" customWidth="1"/>
    <col min="10242" max="10242" width="14.6640625" style="101" customWidth="1"/>
    <col min="10243" max="10243" width="7.6640625" style="101" customWidth="1"/>
    <col min="10244" max="10244" width="3.6640625" style="101" customWidth="1"/>
    <col min="10245" max="10245" width="11.33203125" style="101" customWidth="1"/>
    <col min="10246" max="10246" width="7.6640625" style="101" customWidth="1"/>
    <col min="10247" max="10247" width="11.33203125" style="101" customWidth="1"/>
    <col min="10248" max="10248" width="7.6640625" style="101" customWidth="1"/>
    <col min="10249" max="10249" width="11.33203125" style="101" customWidth="1"/>
    <col min="10250" max="10250" width="7.6640625" style="101" customWidth="1"/>
    <col min="10251" max="10251" width="11.33203125" style="101" customWidth="1"/>
    <col min="10252" max="10252" width="7.6640625" style="101" customWidth="1"/>
    <col min="10253" max="10253" width="11.33203125" style="101" customWidth="1"/>
    <col min="10254" max="10254" width="7.6640625" style="101" customWidth="1"/>
    <col min="10255" max="10258" width="9.33203125" style="101" customWidth="1"/>
    <col min="10259" max="10260" width="6.5" style="101" customWidth="1"/>
    <col min="10261" max="10262" width="7.6640625" style="101" customWidth="1"/>
    <col min="10263" max="10263" width="3.6640625" style="101" customWidth="1"/>
    <col min="10264" max="10496" width="8.83203125" style="101"/>
    <col min="10497" max="10497" width="3.6640625" style="101" customWidth="1"/>
    <col min="10498" max="10498" width="14.6640625" style="101" customWidth="1"/>
    <col min="10499" max="10499" width="7.6640625" style="101" customWidth="1"/>
    <col min="10500" max="10500" width="3.6640625" style="101" customWidth="1"/>
    <col min="10501" max="10501" width="11.33203125" style="101" customWidth="1"/>
    <col min="10502" max="10502" width="7.6640625" style="101" customWidth="1"/>
    <col min="10503" max="10503" width="11.33203125" style="101" customWidth="1"/>
    <col min="10504" max="10504" width="7.6640625" style="101" customWidth="1"/>
    <col min="10505" max="10505" width="11.33203125" style="101" customWidth="1"/>
    <col min="10506" max="10506" width="7.6640625" style="101" customWidth="1"/>
    <col min="10507" max="10507" width="11.33203125" style="101" customWidth="1"/>
    <col min="10508" max="10508" width="7.6640625" style="101" customWidth="1"/>
    <col min="10509" max="10509" width="11.33203125" style="101" customWidth="1"/>
    <col min="10510" max="10510" width="7.6640625" style="101" customWidth="1"/>
    <col min="10511" max="10514" width="9.33203125" style="101" customWidth="1"/>
    <col min="10515" max="10516" width="6.5" style="101" customWidth="1"/>
    <col min="10517" max="10518" width="7.6640625" style="101" customWidth="1"/>
    <col min="10519" max="10519" width="3.6640625" style="101" customWidth="1"/>
    <col min="10520" max="10752" width="8.83203125" style="101"/>
    <col min="10753" max="10753" width="3.6640625" style="101" customWidth="1"/>
    <col min="10754" max="10754" width="14.6640625" style="101" customWidth="1"/>
    <col min="10755" max="10755" width="7.6640625" style="101" customWidth="1"/>
    <col min="10756" max="10756" width="3.6640625" style="101" customWidth="1"/>
    <col min="10757" max="10757" width="11.33203125" style="101" customWidth="1"/>
    <col min="10758" max="10758" width="7.6640625" style="101" customWidth="1"/>
    <col min="10759" max="10759" width="11.33203125" style="101" customWidth="1"/>
    <col min="10760" max="10760" width="7.6640625" style="101" customWidth="1"/>
    <col min="10761" max="10761" width="11.33203125" style="101" customWidth="1"/>
    <col min="10762" max="10762" width="7.6640625" style="101" customWidth="1"/>
    <col min="10763" max="10763" width="11.33203125" style="101" customWidth="1"/>
    <col min="10764" max="10764" width="7.6640625" style="101" customWidth="1"/>
    <col min="10765" max="10765" width="11.33203125" style="101" customWidth="1"/>
    <col min="10766" max="10766" width="7.6640625" style="101" customWidth="1"/>
    <col min="10767" max="10770" width="9.33203125" style="101" customWidth="1"/>
    <col min="10771" max="10772" width="6.5" style="101" customWidth="1"/>
    <col min="10773" max="10774" width="7.6640625" style="101" customWidth="1"/>
    <col min="10775" max="10775" width="3.6640625" style="101" customWidth="1"/>
    <col min="10776" max="11008" width="8.83203125" style="101"/>
    <col min="11009" max="11009" width="3.6640625" style="101" customWidth="1"/>
    <col min="11010" max="11010" width="14.6640625" style="101" customWidth="1"/>
    <col min="11011" max="11011" width="7.6640625" style="101" customWidth="1"/>
    <col min="11012" max="11012" width="3.6640625" style="101" customWidth="1"/>
    <col min="11013" max="11013" width="11.33203125" style="101" customWidth="1"/>
    <col min="11014" max="11014" width="7.6640625" style="101" customWidth="1"/>
    <col min="11015" max="11015" width="11.33203125" style="101" customWidth="1"/>
    <col min="11016" max="11016" width="7.6640625" style="101" customWidth="1"/>
    <col min="11017" max="11017" width="11.33203125" style="101" customWidth="1"/>
    <col min="11018" max="11018" width="7.6640625" style="101" customWidth="1"/>
    <col min="11019" max="11019" width="11.33203125" style="101" customWidth="1"/>
    <col min="11020" max="11020" width="7.6640625" style="101" customWidth="1"/>
    <col min="11021" max="11021" width="11.33203125" style="101" customWidth="1"/>
    <col min="11022" max="11022" width="7.6640625" style="101" customWidth="1"/>
    <col min="11023" max="11026" width="9.33203125" style="101" customWidth="1"/>
    <col min="11027" max="11028" width="6.5" style="101" customWidth="1"/>
    <col min="11029" max="11030" width="7.6640625" style="101" customWidth="1"/>
    <col min="11031" max="11031" width="3.6640625" style="101" customWidth="1"/>
    <col min="11032" max="11264" width="8.83203125" style="101"/>
    <col min="11265" max="11265" width="3.6640625" style="101" customWidth="1"/>
    <col min="11266" max="11266" width="14.6640625" style="101" customWidth="1"/>
    <col min="11267" max="11267" width="7.6640625" style="101" customWidth="1"/>
    <col min="11268" max="11268" width="3.6640625" style="101" customWidth="1"/>
    <col min="11269" max="11269" width="11.33203125" style="101" customWidth="1"/>
    <col min="11270" max="11270" width="7.6640625" style="101" customWidth="1"/>
    <col min="11271" max="11271" width="11.33203125" style="101" customWidth="1"/>
    <col min="11272" max="11272" width="7.6640625" style="101" customWidth="1"/>
    <col min="11273" max="11273" width="11.33203125" style="101" customWidth="1"/>
    <col min="11274" max="11274" width="7.6640625" style="101" customWidth="1"/>
    <col min="11275" max="11275" width="11.33203125" style="101" customWidth="1"/>
    <col min="11276" max="11276" width="7.6640625" style="101" customWidth="1"/>
    <col min="11277" max="11277" width="11.33203125" style="101" customWidth="1"/>
    <col min="11278" max="11278" width="7.6640625" style="101" customWidth="1"/>
    <col min="11279" max="11282" width="9.33203125" style="101" customWidth="1"/>
    <col min="11283" max="11284" width="6.5" style="101" customWidth="1"/>
    <col min="11285" max="11286" width="7.6640625" style="101" customWidth="1"/>
    <col min="11287" max="11287" width="3.6640625" style="101" customWidth="1"/>
    <col min="11288" max="11520" width="8.83203125" style="101"/>
    <col min="11521" max="11521" width="3.6640625" style="101" customWidth="1"/>
    <col min="11522" max="11522" width="14.6640625" style="101" customWidth="1"/>
    <col min="11523" max="11523" width="7.6640625" style="101" customWidth="1"/>
    <col min="11524" max="11524" width="3.6640625" style="101" customWidth="1"/>
    <col min="11525" max="11525" width="11.33203125" style="101" customWidth="1"/>
    <col min="11526" max="11526" width="7.6640625" style="101" customWidth="1"/>
    <col min="11527" max="11527" width="11.33203125" style="101" customWidth="1"/>
    <col min="11528" max="11528" width="7.6640625" style="101" customWidth="1"/>
    <col min="11529" max="11529" width="11.33203125" style="101" customWidth="1"/>
    <col min="11530" max="11530" width="7.6640625" style="101" customWidth="1"/>
    <col min="11531" max="11531" width="11.33203125" style="101" customWidth="1"/>
    <col min="11532" max="11532" width="7.6640625" style="101" customWidth="1"/>
    <col min="11533" max="11533" width="11.33203125" style="101" customWidth="1"/>
    <col min="11534" max="11534" width="7.6640625" style="101" customWidth="1"/>
    <col min="11535" max="11538" width="9.33203125" style="101" customWidth="1"/>
    <col min="11539" max="11540" width="6.5" style="101" customWidth="1"/>
    <col min="11541" max="11542" width="7.6640625" style="101" customWidth="1"/>
    <col min="11543" max="11543" width="3.6640625" style="101" customWidth="1"/>
    <col min="11544" max="11776" width="8.83203125" style="101"/>
    <col min="11777" max="11777" width="3.6640625" style="101" customWidth="1"/>
    <col min="11778" max="11778" width="14.6640625" style="101" customWidth="1"/>
    <col min="11779" max="11779" width="7.6640625" style="101" customWidth="1"/>
    <col min="11780" max="11780" width="3.6640625" style="101" customWidth="1"/>
    <col min="11781" max="11781" width="11.33203125" style="101" customWidth="1"/>
    <col min="11782" max="11782" width="7.6640625" style="101" customWidth="1"/>
    <col min="11783" max="11783" width="11.33203125" style="101" customWidth="1"/>
    <col min="11784" max="11784" width="7.6640625" style="101" customWidth="1"/>
    <col min="11785" max="11785" width="11.33203125" style="101" customWidth="1"/>
    <col min="11786" max="11786" width="7.6640625" style="101" customWidth="1"/>
    <col min="11787" max="11787" width="11.33203125" style="101" customWidth="1"/>
    <col min="11788" max="11788" width="7.6640625" style="101" customWidth="1"/>
    <col min="11789" max="11789" width="11.33203125" style="101" customWidth="1"/>
    <col min="11790" max="11790" width="7.6640625" style="101" customWidth="1"/>
    <col min="11791" max="11794" width="9.33203125" style="101" customWidth="1"/>
    <col min="11795" max="11796" width="6.5" style="101" customWidth="1"/>
    <col min="11797" max="11798" width="7.6640625" style="101" customWidth="1"/>
    <col min="11799" max="11799" width="3.6640625" style="101" customWidth="1"/>
    <col min="11800" max="12032" width="8.83203125" style="101"/>
    <col min="12033" max="12033" width="3.6640625" style="101" customWidth="1"/>
    <col min="12034" max="12034" width="14.6640625" style="101" customWidth="1"/>
    <col min="12035" max="12035" width="7.6640625" style="101" customWidth="1"/>
    <col min="12036" max="12036" width="3.6640625" style="101" customWidth="1"/>
    <col min="12037" max="12037" width="11.33203125" style="101" customWidth="1"/>
    <col min="12038" max="12038" width="7.6640625" style="101" customWidth="1"/>
    <col min="12039" max="12039" width="11.33203125" style="101" customWidth="1"/>
    <col min="12040" max="12040" width="7.6640625" style="101" customWidth="1"/>
    <col min="12041" max="12041" width="11.33203125" style="101" customWidth="1"/>
    <col min="12042" max="12042" width="7.6640625" style="101" customWidth="1"/>
    <col min="12043" max="12043" width="11.33203125" style="101" customWidth="1"/>
    <col min="12044" max="12044" width="7.6640625" style="101" customWidth="1"/>
    <col min="12045" max="12045" width="11.33203125" style="101" customWidth="1"/>
    <col min="12046" max="12046" width="7.6640625" style="101" customWidth="1"/>
    <col min="12047" max="12050" width="9.33203125" style="101" customWidth="1"/>
    <col min="12051" max="12052" width="6.5" style="101" customWidth="1"/>
    <col min="12053" max="12054" width="7.6640625" style="101" customWidth="1"/>
    <col min="12055" max="12055" width="3.6640625" style="101" customWidth="1"/>
    <col min="12056" max="12288" width="8.83203125" style="101"/>
    <col min="12289" max="12289" width="3.6640625" style="101" customWidth="1"/>
    <col min="12290" max="12290" width="14.6640625" style="101" customWidth="1"/>
    <col min="12291" max="12291" width="7.6640625" style="101" customWidth="1"/>
    <col min="12292" max="12292" width="3.6640625" style="101" customWidth="1"/>
    <col min="12293" max="12293" width="11.33203125" style="101" customWidth="1"/>
    <col min="12294" max="12294" width="7.6640625" style="101" customWidth="1"/>
    <col min="12295" max="12295" width="11.33203125" style="101" customWidth="1"/>
    <col min="12296" max="12296" width="7.6640625" style="101" customWidth="1"/>
    <col min="12297" max="12297" width="11.33203125" style="101" customWidth="1"/>
    <col min="12298" max="12298" width="7.6640625" style="101" customWidth="1"/>
    <col min="12299" max="12299" width="11.33203125" style="101" customWidth="1"/>
    <col min="12300" max="12300" width="7.6640625" style="101" customWidth="1"/>
    <col min="12301" max="12301" width="11.33203125" style="101" customWidth="1"/>
    <col min="12302" max="12302" width="7.6640625" style="101" customWidth="1"/>
    <col min="12303" max="12306" width="9.33203125" style="101" customWidth="1"/>
    <col min="12307" max="12308" width="6.5" style="101" customWidth="1"/>
    <col min="12309" max="12310" width="7.6640625" style="101" customWidth="1"/>
    <col min="12311" max="12311" width="3.6640625" style="101" customWidth="1"/>
    <col min="12312" max="12544" width="8.83203125" style="101"/>
    <col min="12545" max="12545" width="3.6640625" style="101" customWidth="1"/>
    <col min="12546" max="12546" width="14.6640625" style="101" customWidth="1"/>
    <col min="12547" max="12547" width="7.6640625" style="101" customWidth="1"/>
    <col min="12548" max="12548" width="3.6640625" style="101" customWidth="1"/>
    <col min="12549" max="12549" width="11.33203125" style="101" customWidth="1"/>
    <col min="12550" max="12550" width="7.6640625" style="101" customWidth="1"/>
    <col min="12551" max="12551" width="11.33203125" style="101" customWidth="1"/>
    <col min="12552" max="12552" width="7.6640625" style="101" customWidth="1"/>
    <col min="12553" max="12553" width="11.33203125" style="101" customWidth="1"/>
    <col min="12554" max="12554" width="7.6640625" style="101" customWidth="1"/>
    <col min="12555" max="12555" width="11.33203125" style="101" customWidth="1"/>
    <col min="12556" max="12556" width="7.6640625" style="101" customWidth="1"/>
    <col min="12557" max="12557" width="11.33203125" style="101" customWidth="1"/>
    <col min="12558" max="12558" width="7.6640625" style="101" customWidth="1"/>
    <col min="12559" max="12562" width="9.33203125" style="101" customWidth="1"/>
    <col min="12563" max="12564" width="6.5" style="101" customWidth="1"/>
    <col min="12565" max="12566" width="7.6640625" style="101" customWidth="1"/>
    <col min="12567" max="12567" width="3.6640625" style="101" customWidth="1"/>
    <col min="12568" max="12800" width="8.83203125" style="101"/>
    <col min="12801" max="12801" width="3.6640625" style="101" customWidth="1"/>
    <col min="12802" max="12802" width="14.6640625" style="101" customWidth="1"/>
    <col min="12803" max="12803" width="7.6640625" style="101" customWidth="1"/>
    <col min="12804" max="12804" width="3.6640625" style="101" customWidth="1"/>
    <col min="12805" max="12805" width="11.33203125" style="101" customWidth="1"/>
    <col min="12806" max="12806" width="7.6640625" style="101" customWidth="1"/>
    <col min="12807" max="12807" width="11.33203125" style="101" customWidth="1"/>
    <col min="12808" max="12808" width="7.6640625" style="101" customWidth="1"/>
    <col min="12809" max="12809" width="11.33203125" style="101" customWidth="1"/>
    <col min="12810" max="12810" width="7.6640625" style="101" customWidth="1"/>
    <col min="12811" max="12811" width="11.33203125" style="101" customWidth="1"/>
    <col min="12812" max="12812" width="7.6640625" style="101" customWidth="1"/>
    <col min="12813" max="12813" width="11.33203125" style="101" customWidth="1"/>
    <col min="12814" max="12814" width="7.6640625" style="101" customWidth="1"/>
    <col min="12815" max="12818" width="9.33203125" style="101" customWidth="1"/>
    <col min="12819" max="12820" width="6.5" style="101" customWidth="1"/>
    <col min="12821" max="12822" width="7.6640625" style="101" customWidth="1"/>
    <col min="12823" max="12823" width="3.6640625" style="101" customWidth="1"/>
    <col min="12824" max="13056" width="8.83203125" style="101"/>
    <col min="13057" max="13057" width="3.6640625" style="101" customWidth="1"/>
    <col min="13058" max="13058" width="14.6640625" style="101" customWidth="1"/>
    <col min="13059" max="13059" width="7.6640625" style="101" customWidth="1"/>
    <col min="13060" max="13060" width="3.6640625" style="101" customWidth="1"/>
    <col min="13061" max="13061" width="11.33203125" style="101" customWidth="1"/>
    <col min="13062" max="13062" width="7.6640625" style="101" customWidth="1"/>
    <col min="13063" max="13063" width="11.33203125" style="101" customWidth="1"/>
    <col min="13064" max="13064" width="7.6640625" style="101" customWidth="1"/>
    <col min="13065" max="13065" width="11.33203125" style="101" customWidth="1"/>
    <col min="13066" max="13066" width="7.6640625" style="101" customWidth="1"/>
    <col min="13067" max="13067" width="11.33203125" style="101" customWidth="1"/>
    <col min="13068" max="13068" width="7.6640625" style="101" customWidth="1"/>
    <col min="13069" max="13069" width="11.33203125" style="101" customWidth="1"/>
    <col min="13070" max="13070" width="7.6640625" style="101" customWidth="1"/>
    <col min="13071" max="13074" width="9.33203125" style="101" customWidth="1"/>
    <col min="13075" max="13076" width="6.5" style="101" customWidth="1"/>
    <col min="13077" max="13078" width="7.6640625" style="101" customWidth="1"/>
    <col min="13079" max="13079" width="3.6640625" style="101" customWidth="1"/>
    <col min="13080" max="13312" width="8.83203125" style="101"/>
    <col min="13313" max="13313" width="3.6640625" style="101" customWidth="1"/>
    <col min="13314" max="13314" width="14.6640625" style="101" customWidth="1"/>
    <col min="13315" max="13315" width="7.6640625" style="101" customWidth="1"/>
    <col min="13316" max="13316" width="3.6640625" style="101" customWidth="1"/>
    <col min="13317" max="13317" width="11.33203125" style="101" customWidth="1"/>
    <col min="13318" max="13318" width="7.6640625" style="101" customWidth="1"/>
    <col min="13319" max="13319" width="11.33203125" style="101" customWidth="1"/>
    <col min="13320" max="13320" width="7.6640625" style="101" customWidth="1"/>
    <col min="13321" max="13321" width="11.33203125" style="101" customWidth="1"/>
    <col min="13322" max="13322" width="7.6640625" style="101" customWidth="1"/>
    <col min="13323" max="13323" width="11.33203125" style="101" customWidth="1"/>
    <col min="13324" max="13324" width="7.6640625" style="101" customWidth="1"/>
    <col min="13325" max="13325" width="11.33203125" style="101" customWidth="1"/>
    <col min="13326" max="13326" width="7.6640625" style="101" customWidth="1"/>
    <col min="13327" max="13330" width="9.33203125" style="101" customWidth="1"/>
    <col min="13331" max="13332" width="6.5" style="101" customWidth="1"/>
    <col min="13333" max="13334" width="7.6640625" style="101" customWidth="1"/>
    <col min="13335" max="13335" width="3.6640625" style="101" customWidth="1"/>
    <col min="13336" max="13568" width="8.83203125" style="101"/>
    <col min="13569" max="13569" width="3.6640625" style="101" customWidth="1"/>
    <col min="13570" max="13570" width="14.6640625" style="101" customWidth="1"/>
    <col min="13571" max="13571" width="7.6640625" style="101" customWidth="1"/>
    <col min="13572" max="13572" width="3.6640625" style="101" customWidth="1"/>
    <col min="13573" max="13573" width="11.33203125" style="101" customWidth="1"/>
    <col min="13574" max="13574" width="7.6640625" style="101" customWidth="1"/>
    <col min="13575" max="13575" width="11.33203125" style="101" customWidth="1"/>
    <col min="13576" max="13576" width="7.6640625" style="101" customWidth="1"/>
    <col min="13577" max="13577" width="11.33203125" style="101" customWidth="1"/>
    <col min="13578" max="13578" width="7.6640625" style="101" customWidth="1"/>
    <col min="13579" max="13579" width="11.33203125" style="101" customWidth="1"/>
    <col min="13580" max="13580" width="7.6640625" style="101" customWidth="1"/>
    <col min="13581" max="13581" width="11.33203125" style="101" customWidth="1"/>
    <col min="13582" max="13582" width="7.6640625" style="101" customWidth="1"/>
    <col min="13583" max="13586" width="9.33203125" style="101" customWidth="1"/>
    <col min="13587" max="13588" width="6.5" style="101" customWidth="1"/>
    <col min="13589" max="13590" width="7.6640625" style="101" customWidth="1"/>
    <col min="13591" max="13591" width="3.6640625" style="101" customWidth="1"/>
    <col min="13592" max="13824" width="8.83203125" style="101"/>
    <col min="13825" max="13825" width="3.6640625" style="101" customWidth="1"/>
    <col min="13826" max="13826" width="14.6640625" style="101" customWidth="1"/>
    <col min="13827" max="13827" width="7.6640625" style="101" customWidth="1"/>
    <col min="13828" max="13828" width="3.6640625" style="101" customWidth="1"/>
    <col min="13829" max="13829" width="11.33203125" style="101" customWidth="1"/>
    <col min="13830" max="13830" width="7.6640625" style="101" customWidth="1"/>
    <col min="13831" max="13831" width="11.33203125" style="101" customWidth="1"/>
    <col min="13832" max="13832" width="7.6640625" style="101" customWidth="1"/>
    <col min="13833" max="13833" width="11.33203125" style="101" customWidth="1"/>
    <col min="13834" max="13834" width="7.6640625" style="101" customWidth="1"/>
    <col min="13835" max="13835" width="11.33203125" style="101" customWidth="1"/>
    <col min="13836" max="13836" width="7.6640625" style="101" customWidth="1"/>
    <col min="13837" max="13837" width="11.33203125" style="101" customWidth="1"/>
    <col min="13838" max="13838" width="7.6640625" style="101" customWidth="1"/>
    <col min="13839" max="13842" width="9.33203125" style="101" customWidth="1"/>
    <col min="13843" max="13844" width="6.5" style="101" customWidth="1"/>
    <col min="13845" max="13846" width="7.6640625" style="101" customWidth="1"/>
    <col min="13847" max="13847" width="3.6640625" style="101" customWidth="1"/>
    <col min="13848" max="14080" width="8.83203125" style="101"/>
    <col min="14081" max="14081" width="3.6640625" style="101" customWidth="1"/>
    <col min="14082" max="14082" width="14.6640625" style="101" customWidth="1"/>
    <col min="14083" max="14083" width="7.6640625" style="101" customWidth="1"/>
    <col min="14084" max="14084" width="3.6640625" style="101" customWidth="1"/>
    <col min="14085" max="14085" width="11.33203125" style="101" customWidth="1"/>
    <col min="14086" max="14086" width="7.6640625" style="101" customWidth="1"/>
    <col min="14087" max="14087" width="11.33203125" style="101" customWidth="1"/>
    <col min="14088" max="14088" width="7.6640625" style="101" customWidth="1"/>
    <col min="14089" max="14089" width="11.33203125" style="101" customWidth="1"/>
    <col min="14090" max="14090" width="7.6640625" style="101" customWidth="1"/>
    <col min="14091" max="14091" width="11.33203125" style="101" customWidth="1"/>
    <col min="14092" max="14092" width="7.6640625" style="101" customWidth="1"/>
    <col min="14093" max="14093" width="11.33203125" style="101" customWidth="1"/>
    <col min="14094" max="14094" width="7.6640625" style="101" customWidth="1"/>
    <col min="14095" max="14098" width="9.33203125" style="101" customWidth="1"/>
    <col min="14099" max="14100" width="6.5" style="101" customWidth="1"/>
    <col min="14101" max="14102" width="7.6640625" style="101" customWidth="1"/>
    <col min="14103" max="14103" width="3.6640625" style="101" customWidth="1"/>
    <col min="14104" max="14336" width="8.83203125" style="101"/>
    <col min="14337" max="14337" width="3.6640625" style="101" customWidth="1"/>
    <col min="14338" max="14338" width="14.6640625" style="101" customWidth="1"/>
    <col min="14339" max="14339" width="7.6640625" style="101" customWidth="1"/>
    <col min="14340" max="14340" width="3.6640625" style="101" customWidth="1"/>
    <col min="14341" max="14341" width="11.33203125" style="101" customWidth="1"/>
    <col min="14342" max="14342" width="7.6640625" style="101" customWidth="1"/>
    <col min="14343" max="14343" width="11.33203125" style="101" customWidth="1"/>
    <col min="14344" max="14344" width="7.6640625" style="101" customWidth="1"/>
    <col min="14345" max="14345" width="11.33203125" style="101" customWidth="1"/>
    <col min="14346" max="14346" width="7.6640625" style="101" customWidth="1"/>
    <col min="14347" max="14347" width="11.33203125" style="101" customWidth="1"/>
    <col min="14348" max="14348" width="7.6640625" style="101" customWidth="1"/>
    <col min="14349" max="14349" width="11.33203125" style="101" customWidth="1"/>
    <col min="14350" max="14350" width="7.6640625" style="101" customWidth="1"/>
    <col min="14351" max="14354" width="9.33203125" style="101" customWidth="1"/>
    <col min="14355" max="14356" width="6.5" style="101" customWidth="1"/>
    <col min="14357" max="14358" width="7.6640625" style="101" customWidth="1"/>
    <col min="14359" max="14359" width="3.6640625" style="101" customWidth="1"/>
    <col min="14360" max="14592" width="8.83203125" style="101"/>
    <col min="14593" max="14593" width="3.6640625" style="101" customWidth="1"/>
    <col min="14594" max="14594" width="14.6640625" style="101" customWidth="1"/>
    <col min="14595" max="14595" width="7.6640625" style="101" customWidth="1"/>
    <col min="14596" max="14596" width="3.6640625" style="101" customWidth="1"/>
    <col min="14597" max="14597" width="11.33203125" style="101" customWidth="1"/>
    <col min="14598" max="14598" width="7.6640625" style="101" customWidth="1"/>
    <col min="14599" max="14599" width="11.33203125" style="101" customWidth="1"/>
    <col min="14600" max="14600" width="7.6640625" style="101" customWidth="1"/>
    <col min="14601" max="14601" width="11.33203125" style="101" customWidth="1"/>
    <col min="14602" max="14602" width="7.6640625" style="101" customWidth="1"/>
    <col min="14603" max="14603" width="11.33203125" style="101" customWidth="1"/>
    <col min="14604" max="14604" width="7.6640625" style="101" customWidth="1"/>
    <col min="14605" max="14605" width="11.33203125" style="101" customWidth="1"/>
    <col min="14606" max="14606" width="7.6640625" style="101" customWidth="1"/>
    <col min="14607" max="14610" width="9.33203125" style="101" customWidth="1"/>
    <col min="14611" max="14612" width="6.5" style="101" customWidth="1"/>
    <col min="14613" max="14614" width="7.6640625" style="101" customWidth="1"/>
    <col min="14615" max="14615" width="3.6640625" style="101" customWidth="1"/>
    <col min="14616" max="14848" width="8.83203125" style="101"/>
    <col min="14849" max="14849" width="3.6640625" style="101" customWidth="1"/>
    <col min="14850" max="14850" width="14.6640625" style="101" customWidth="1"/>
    <col min="14851" max="14851" width="7.6640625" style="101" customWidth="1"/>
    <col min="14852" max="14852" width="3.6640625" style="101" customWidth="1"/>
    <col min="14853" max="14853" width="11.33203125" style="101" customWidth="1"/>
    <col min="14854" max="14854" width="7.6640625" style="101" customWidth="1"/>
    <col min="14855" max="14855" width="11.33203125" style="101" customWidth="1"/>
    <col min="14856" max="14856" width="7.6640625" style="101" customWidth="1"/>
    <col min="14857" max="14857" width="11.33203125" style="101" customWidth="1"/>
    <col min="14858" max="14858" width="7.6640625" style="101" customWidth="1"/>
    <col min="14859" max="14859" width="11.33203125" style="101" customWidth="1"/>
    <col min="14860" max="14860" width="7.6640625" style="101" customWidth="1"/>
    <col min="14861" max="14861" width="11.33203125" style="101" customWidth="1"/>
    <col min="14862" max="14862" width="7.6640625" style="101" customWidth="1"/>
    <col min="14863" max="14866" width="9.33203125" style="101" customWidth="1"/>
    <col min="14867" max="14868" width="6.5" style="101" customWidth="1"/>
    <col min="14869" max="14870" width="7.6640625" style="101" customWidth="1"/>
    <col min="14871" max="14871" width="3.6640625" style="101" customWidth="1"/>
    <col min="14872" max="15104" width="8.83203125" style="101"/>
    <col min="15105" max="15105" width="3.6640625" style="101" customWidth="1"/>
    <col min="15106" max="15106" width="14.6640625" style="101" customWidth="1"/>
    <col min="15107" max="15107" width="7.6640625" style="101" customWidth="1"/>
    <col min="15108" max="15108" width="3.6640625" style="101" customWidth="1"/>
    <col min="15109" max="15109" width="11.33203125" style="101" customWidth="1"/>
    <col min="15110" max="15110" width="7.6640625" style="101" customWidth="1"/>
    <col min="15111" max="15111" width="11.33203125" style="101" customWidth="1"/>
    <col min="15112" max="15112" width="7.6640625" style="101" customWidth="1"/>
    <col min="15113" max="15113" width="11.33203125" style="101" customWidth="1"/>
    <col min="15114" max="15114" width="7.6640625" style="101" customWidth="1"/>
    <col min="15115" max="15115" width="11.33203125" style="101" customWidth="1"/>
    <col min="15116" max="15116" width="7.6640625" style="101" customWidth="1"/>
    <col min="15117" max="15117" width="11.33203125" style="101" customWidth="1"/>
    <col min="15118" max="15118" width="7.6640625" style="101" customWidth="1"/>
    <col min="15119" max="15122" width="9.33203125" style="101" customWidth="1"/>
    <col min="15123" max="15124" width="6.5" style="101" customWidth="1"/>
    <col min="15125" max="15126" width="7.6640625" style="101" customWidth="1"/>
    <col min="15127" max="15127" width="3.6640625" style="101" customWidth="1"/>
    <col min="15128" max="15360" width="8.83203125" style="101"/>
    <col min="15361" max="15361" width="3.6640625" style="101" customWidth="1"/>
    <col min="15362" max="15362" width="14.6640625" style="101" customWidth="1"/>
    <col min="15363" max="15363" width="7.6640625" style="101" customWidth="1"/>
    <col min="15364" max="15364" width="3.6640625" style="101" customWidth="1"/>
    <col min="15365" max="15365" width="11.33203125" style="101" customWidth="1"/>
    <col min="15366" max="15366" width="7.6640625" style="101" customWidth="1"/>
    <col min="15367" max="15367" width="11.33203125" style="101" customWidth="1"/>
    <col min="15368" max="15368" width="7.6640625" style="101" customWidth="1"/>
    <col min="15369" max="15369" width="11.33203125" style="101" customWidth="1"/>
    <col min="15370" max="15370" width="7.6640625" style="101" customWidth="1"/>
    <col min="15371" max="15371" width="11.33203125" style="101" customWidth="1"/>
    <col min="15372" max="15372" width="7.6640625" style="101" customWidth="1"/>
    <col min="15373" max="15373" width="11.33203125" style="101" customWidth="1"/>
    <col min="15374" max="15374" width="7.6640625" style="101" customWidth="1"/>
    <col min="15375" max="15378" width="9.33203125" style="101" customWidth="1"/>
    <col min="15379" max="15380" width="6.5" style="101" customWidth="1"/>
    <col min="15381" max="15382" width="7.6640625" style="101" customWidth="1"/>
    <col min="15383" max="15383" width="3.6640625" style="101" customWidth="1"/>
    <col min="15384" max="15616" width="8.83203125" style="101"/>
    <col min="15617" max="15617" width="3.6640625" style="101" customWidth="1"/>
    <col min="15618" max="15618" width="14.6640625" style="101" customWidth="1"/>
    <col min="15619" max="15619" width="7.6640625" style="101" customWidth="1"/>
    <col min="15620" max="15620" width="3.6640625" style="101" customWidth="1"/>
    <col min="15621" max="15621" width="11.33203125" style="101" customWidth="1"/>
    <col min="15622" max="15622" width="7.6640625" style="101" customWidth="1"/>
    <col min="15623" max="15623" width="11.33203125" style="101" customWidth="1"/>
    <col min="15624" max="15624" width="7.6640625" style="101" customWidth="1"/>
    <col min="15625" max="15625" width="11.33203125" style="101" customWidth="1"/>
    <col min="15626" max="15626" width="7.6640625" style="101" customWidth="1"/>
    <col min="15627" max="15627" width="11.33203125" style="101" customWidth="1"/>
    <col min="15628" max="15628" width="7.6640625" style="101" customWidth="1"/>
    <col min="15629" max="15629" width="11.33203125" style="101" customWidth="1"/>
    <col min="15630" max="15630" width="7.6640625" style="101" customWidth="1"/>
    <col min="15631" max="15634" width="9.33203125" style="101" customWidth="1"/>
    <col min="15635" max="15636" width="6.5" style="101" customWidth="1"/>
    <col min="15637" max="15638" width="7.6640625" style="101" customWidth="1"/>
    <col min="15639" max="15639" width="3.6640625" style="101" customWidth="1"/>
    <col min="15640" max="15872" width="8.83203125" style="101"/>
    <col min="15873" max="15873" width="3.6640625" style="101" customWidth="1"/>
    <col min="15874" max="15874" width="14.6640625" style="101" customWidth="1"/>
    <col min="15875" max="15875" width="7.6640625" style="101" customWidth="1"/>
    <col min="15876" max="15876" width="3.6640625" style="101" customWidth="1"/>
    <col min="15877" max="15877" width="11.33203125" style="101" customWidth="1"/>
    <col min="15878" max="15878" width="7.6640625" style="101" customWidth="1"/>
    <col min="15879" max="15879" width="11.33203125" style="101" customWidth="1"/>
    <col min="15880" max="15880" width="7.6640625" style="101" customWidth="1"/>
    <col min="15881" max="15881" width="11.33203125" style="101" customWidth="1"/>
    <col min="15882" max="15882" width="7.6640625" style="101" customWidth="1"/>
    <col min="15883" max="15883" width="11.33203125" style="101" customWidth="1"/>
    <col min="15884" max="15884" width="7.6640625" style="101" customWidth="1"/>
    <col min="15885" max="15885" width="11.33203125" style="101" customWidth="1"/>
    <col min="15886" max="15886" width="7.6640625" style="101" customWidth="1"/>
    <col min="15887" max="15890" width="9.33203125" style="101" customWidth="1"/>
    <col min="15891" max="15892" width="6.5" style="101" customWidth="1"/>
    <col min="15893" max="15894" width="7.6640625" style="101" customWidth="1"/>
    <col min="15895" max="15895" width="3.6640625" style="101" customWidth="1"/>
    <col min="15896" max="16128" width="8.83203125" style="101"/>
    <col min="16129" max="16129" width="3.6640625" style="101" customWidth="1"/>
    <col min="16130" max="16130" width="14.6640625" style="101" customWidth="1"/>
    <col min="16131" max="16131" width="7.6640625" style="101" customWidth="1"/>
    <col min="16132" max="16132" width="3.6640625" style="101" customWidth="1"/>
    <col min="16133" max="16133" width="11.33203125" style="101" customWidth="1"/>
    <col min="16134" max="16134" width="7.6640625" style="101" customWidth="1"/>
    <col min="16135" max="16135" width="11.33203125" style="101" customWidth="1"/>
    <col min="16136" max="16136" width="7.6640625" style="101" customWidth="1"/>
    <col min="16137" max="16137" width="11.33203125" style="101" customWidth="1"/>
    <col min="16138" max="16138" width="7.6640625" style="101" customWidth="1"/>
    <col min="16139" max="16139" width="11.33203125" style="101" customWidth="1"/>
    <col min="16140" max="16140" width="7.6640625" style="101" customWidth="1"/>
    <col min="16141" max="16141" width="11.33203125" style="101" customWidth="1"/>
    <col min="16142" max="16142" width="7.6640625" style="101" customWidth="1"/>
    <col min="16143" max="16146" width="9.33203125" style="101" customWidth="1"/>
    <col min="16147" max="16148" width="6.5" style="101" customWidth="1"/>
    <col min="16149" max="16150" width="7.6640625" style="101" customWidth="1"/>
    <col min="16151" max="16151" width="3.6640625" style="101" customWidth="1"/>
    <col min="16152" max="16384" width="8.83203125" style="101"/>
  </cols>
  <sheetData>
    <row r="1" spans="2:24" ht="13">
      <c r="B1" s="162" t="s">
        <v>498</v>
      </c>
      <c r="Q1" s="101"/>
      <c r="R1" s="102"/>
      <c r="S1" s="103"/>
    </row>
    <row r="2" spans="2:24" ht="13">
      <c r="B2" s="162" t="s">
        <v>506</v>
      </c>
      <c r="Q2" s="101"/>
      <c r="R2" s="102"/>
      <c r="S2" s="103"/>
    </row>
    <row r="3" spans="2:24" s="100" customFormat="1" ht="15" customHeight="1">
      <c r="B3" s="161" t="s">
        <v>476</v>
      </c>
      <c r="X3" s="101"/>
    </row>
    <row r="4" spans="2:24" ht="15" customHeight="1" thickBot="1">
      <c r="B4" s="163" t="s">
        <v>499</v>
      </c>
      <c r="Q4" s="101"/>
      <c r="R4" s="102"/>
      <c r="S4" s="103"/>
    </row>
    <row r="5" spans="2:24" ht="22.25" customHeight="1">
      <c r="B5" s="178" t="s">
        <v>365</v>
      </c>
      <c r="C5" s="184"/>
      <c r="D5" s="186"/>
      <c r="E5" s="182" t="s">
        <v>366</v>
      </c>
      <c r="F5" s="183" t="s">
        <v>367</v>
      </c>
      <c r="G5" s="182" t="s">
        <v>368</v>
      </c>
      <c r="H5" s="183" t="s">
        <v>367</v>
      </c>
      <c r="I5" s="182" t="s">
        <v>369</v>
      </c>
      <c r="J5" s="183" t="s">
        <v>367</v>
      </c>
      <c r="K5" s="182" t="s">
        <v>370</v>
      </c>
      <c r="L5" s="183" t="s">
        <v>367</v>
      </c>
      <c r="M5" s="182" t="s">
        <v>371</v>
      </c>
      <c r="N5" s="183" t="s">
        <v>367</v>
      </c>
      <c r="O5" s="172" t="s">
        <v>372</v>
      </c>
      <c r="P5" s="174" t="s">
        <v>373</v>
      </c>
      <c r="Q5" s="104" t="s">
        <v>374</v>
      </c>
      <c r="R5" s="105" t="s">
        <v>373</v>
      </c>
      <c r="S5" s="106" t="s">
        <v>375</v>
      </c>
      <c r="T5" s="106" t="s">
        <v>376</v>
      </c>
      <c r="U5" s="172" t="s">
        <v>377</v>
      </c>
      <c r="V5" s="174" t="s">
        <v>373</v>
      </c>
    </row>
    <row r="6" spans="2:24" ht="22.25" customHeight="1" thickBot="1">
      <c r="B6" s="185"/>
      <c r="C6" s="18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3"/>
      <c r="P6" s="175"/>
      <c r="Q6" s="177" t="s">
        <v>378</v>
      </c>
      <c r="R6" s="177"/>
      <c r="S6" s="107" t="s">
        <v>379</v>
      </c>
      <c r="T6" s="107" t="s">
        <v>379</v>
      </c>
      <c r="U6" s="176"/>
      <c r="V6" s="176"/>
    </row>
    <row r="7" spans="2:24" ht="5" customHeight="1"/>
    <row r="8" spans="2:24" s="108" customFormat="1" ht="12" customHeight="1">
      <c r="B8" s="109" t="s">
        <v>446</v>
      </c>
      <c r="C8" s="110">
        <v>1</v>
      </c>
      <c r="D8" s="111"/>
      <c r="E8" s="112">
        <v>1.1116056106195737E-5</v>
      </c>
      <c r="F8" s="113">
        <v>5.8792849262669273</v>
      </c>
      <c r="G8" s="112">
        <v>2.7745103923649509E-4</v>
      </c>
      <c r="H8" s="113">
        <v>4947.1968540817061</v>
      </c>
      <c r="I8" s="112">
        <v>-2.0392453240482855E-5</v>
      </c>
      <c r="J8" s="113">
        <v>162.85398526717381</v>
      </c>
      <c r="K8" s="112">
        <v>1.2105578380241149E-3</v>
      </c>
      <c r="L8" s="113">
        <v>1.0550563854619237</v>
      </c>
      <c r="M8" s="112">
        <v>0.11017217273560785</v>
      </c>
      <c r="N8" s="113">
        <v>0.2403032989010529</v>
      </c>
      <c r="O8" s="114">
        <v>88.299339535566673</v>
      </c>
      <c r="P8" s="115">
        <v>2.9875569369103285</v>
      </c>
      <c r="Q8" s="116">
        <v>1197.1470109767029</v>
      </c>
      <c r="R8" s="117">
        <v>29.623774288941227</v>
      </c>
      <c r="S8" s="118">
        <v>97.006737987155816</v>
      </c>
      <c r="T8" s="118">
        <v>1.4452999638291217</v>
      </c>
      <c r="U8" s="119">
        <v>2.2684716074553148</v>
      </c>
      <c r="V8" s="120">
        <v>224.45151995374059</v>
      </c>
    </row>
    <row r="9" spans="2:24" s="108" customFormat="1" ht="12" customHeight="1">
      <c r="B9" s="121" t="s">
        <v>447</v>
      </c>
      <c r="C9" s="122">
        <v>2</v>
      </c>
      <c r="D9" s="123"/>
      <c r="E9" s="124">
        <v>6.5259870521652735E-5</v>
      </c>
      <c r="F9" s="125">
        <v>0.99549761591508434</v>
      </c>
      <c r="G9" s="124">
        <v>6.8528030730712716E-2</v>
      </c>
      <c r="H9" s="125">
        <v>19.587385652217929</v>
      </c>
      <c r="I9" s="124">
        <v>1.3455703533476196E-4</v>
      </c>
      <c r="J9" s="125">
        <v>26.178614516286409</v>
      </c>
      <c r="K9" s="124">
        <v>1.1097385131964706E-2</v>
      </c>
      <c r="L9" s="125">
        <v>0.14011820801128422</v>
      </c>
      <c r="M9" s="124">
        <v>1.0737993688445377</v>
      </c>
      <c r="N9" s="125">
        <v>2.666877286289112E-2</v>
      </c>
      <c r="O9" s="126">
        <v>95.905188989725261</v>
      </c>
      <c r="P9" s="127">
        <v>0.37435057217082923</v>
      </c>
      <c r="Q9" s="128">
        <v>1271.0340681237703</v>
      </c>
      <c r="R9" s="129">
        <v>3.5633298189544069</v>
      </c>
      <c r="S9" s="130">
        <v>98.689678395418511</v>
      </c>
      <c r="T9" s="130">
        <v>13.194544562475274</v>
      </c>
      <c r="U9" s="131">
        <v>8.3847064873270857E-2</v>
      </c>
      <c r="V9" s="132">
        <v>3.2848050037792093E-2</v>
      </c>
    </row>
    <row r="10" spans="2:24" s="108" customFormat="1" ht="12" customHeight="1">
      <c r="B10" s="121" t="s">
        <v>448</v>
      </c>
      <c r="C10" s="122">
        <v>3</v>
      </c>
      <c r="D10" s="123"/>
      <c r="E10" s="124">
        <v>8.7604164635435964E-5</v>
      </c>
      <c r="F10" s="125">
        <v>0.82577288846507935</v>
      </c>
      <c r="G10" s="124">
        <v>0.14650377151584465</v>
      </c>
      <c r="H10" s="125">
        <v>9.4842133684554195</v>
      </c>
      <c r="I10" s="124">
        <v>1.4559978960272427E-4</v>
      </c>
      <c r="J10" s="125">
        <v>21.904644445273039</v>
      </c>
      <c r="K10" s="124">
        <v>1.3441885240765542E-2</v>
      </c>
      <c r="L10" s="125">
        <v>8.3018781383293216E-2</v>
      </c>
      <c r="M10" s="124">
        <v>1.6501306708599623</v>
      </c>
      <c r="N10" s="125">
        <v>1.6560266949065268E-2</v>
      </c>
      <c r="O10" s="126">
        <v>122.60487205694133</v>
      </c>
      <c r="P10" s="127">
        <v>0.32293292033120863</v>
      </c>
      <c r="Q10" s="128">
        <v>1508.8344032058562</v>
      </c>
      <c r="R10" s="129">
        <v>2.6950907636752115</v>
      </c>
      <c r="S10" s="130">
        <v>99.116815783007127</v>
      </c>
      <c r="T10" s="130">
        <v>15.929405991271974</v>
      </c>
      <c r="U10" s="131">
        <v>4.7349182825795207E-2</v>
      </c>
      <c r="V10" s="132">
        <v>8.9820109216217792E-3</v>
      </c>
    </row>
    <row r="11" spans="2:24" s="108" customFormat="1" ht="12" customHeight="1">
      <c r="B11" s="121" t="s">
        <v>449</v>
      </c>
      <c r="C11" s="122">
        <v>4</v>
      </c>
      <c r="D11" s="123"/>
      <c r="E11" s="124">
        <v>1.2327440284031437E-4</v>
      </c>
      <c r="F11" s="125">
        <v>0.75285838940977934</v>
      </c>
      <c r="G11" s="124">
        <v>0.26378522007379596</v>
      </c>
      <c r="H11" s="125">
        <v>5.4074260763302942</v>
      </c>
      <c r="I11" s="124">
        <v>2.7901211617463217E-4</v>
      </c>
      <c r="J11" s="125">
        <v>18.110456126039995</v>
      </c>
      <c r="K11" s="124">
        <v>2.2911409984632199E-2</v>
      </c>
      <c r="L11" s="125">
        <v>6.8535113134591236E-2</v>
      </c>
      <c r="M11" s="124">
        <v>2.4652449108843419</v>
      </c>
      <c r="N11" s="125">
        <v>1.1866607747198098E-2</v>
      </c>
      <c r="O11" s="126">
        <v>107.76510195028459</v>
      </c>
      <c r="P11" s="127">
        <v>0.20707659613906854</v>
      </c>
      <c r="Q11" s="128">
        <v>1380.5409986871223</v>
      </c>
      <c r="R11" s="129">
        <v>1.8552671085552179</v>
      </c>
      <c r="S11" s="130">
        <v>99.352959513939197</v>
      </c>
      <c r="T11" s="130">
        <v>27.139657763032233</v>
      </c>
      <c r="U11" s="131">
        <v>4.4803879497750963E-2</v>
      </c>
      <c r="V11" s="132">
        <v>4.8460355235211078E-3</v>
      </c>
    </row>
    <row r="12" spans="2:24" s="108" customFormat="1" ht="12" customHeight="1">
      <c r="B12" s="121" t="s">
        <v>450</v>
      </c>
      <c r="C12" s="122">
        <v>4.5</v>
      </c>
      <c r="D12" s="123"/>
      <c r="E12" s="124">
        <v>3.7308792781632492E-5</v>
      </c>
      <c r="F12" s="125">
        <v>1.7866203229502862</v>
      </c>
      <c r="G12" s="124">
        <v>0.10294387669358813</v>
      </c>
      <c r="H12" s="125">
        <v>12.738646670677584</v>
      </c>
      <c r="I12" s="124">
        <v>7.683015222603021E-5</v>
      </c>
      <c r="J12" s="125">
        <v>56.306202622941562</v>
      </c>
      <c r="K12" s="124">
        <v>7.0594291800824931E-3</v>
      </c>
      <c r="L12" s="125">
        <v>0.16900906605524871</v>
      </c>
      <c r="M12" s="124">
        <v>0.76139835037875658</v>
      </c>
      <c r="N12" s="125">
        <v>3.5813213046242062E-2</v>
      </c>
      <c r="O12" s="126">
        <v>108.53059083875314</v>
      </c>
      <c r="P12" s="127">
        <v>0.56234596218897326</v>
      </c>
      <c r="Q12" s="128">
        <v>1387.3862907991479</v>
      </c>
      <c r="R12" s="129">
        <v>5.0192041627603068</v>
      </c>
      <c r="S12" s="130">
        <v>99.606085367492085</v>
      </c>
      <c r="T12" s="130">
        <v>8.3442492437798759</v>
      </c>
      <c r="U12" s="131">
        <v>3.5297866889368458E-2</v>
      </c>
      <c r="V12" s="132">
        <v>8.9942250461877427E-3</v>
      </c>
    </row>
    <row r="13" spans="2:24" s="108" customFormat="1" ht="12" customHeight="1">
      <c r="B13" s="121" t="s">
        <v>451</v>
      </c>
      <c r="C13" s="122">
        <v>5</v>
      </c>
      <c r="D13" s="123"/>
      <c r="E13" s="124">
        <v>3.8335577745783741E-5</v>
      </c>
      <c r="F13" s="125">
        <v>2.1315346352532654</v>
      </c>
      <c r="G13" s="124">
        <v>0.10377079788142264</v>
      </c>
      <c r="H13" s="125">
        <v>13.619898322767035</v>
      </c>
      <c r="I13" s="124">
        <v>1.4003981483413629E-4</v>
      </c>
      <c r="J13" s="125">
        <v>26.958186594729799</v>
      </c>
      <c r="K13" s="124">
        <v>7.4740372044605086E-3</v>
      </c>
      <c r="L13" s="125">
        <v>0.14122499196652605</v>
      </c>
      <c r="M13" s="124">
        <v>0.78491634450417203</v>
      </c>
      <c r="N13" s="125">
        <v>3.4238854366671595E-2</v>
      </c>
      <c r="O13" s="126">
        <v>105.60546920304894</v>
      </c>
      <c r="P13" s="127">
        <v>0.52081826922334451</v>
      </c>
      <c r="Q13" s="128">
        <v>1361.0878714588962</v>
      </c>
      <c r="R13" s="129">
        <v>4.7166539838990786</v>
      </c>
      <c r="S13" s="130">
        <v>99.588047879292318</v>
      </c>
      <c r="T13" s="130">
        <v>8.8386474866621487</v>
      </c>
      <c r="U13" s="131">
        <v>3.7091326833232123E-2</v>
      </c>
      <c r="V13" s="132">
        <v>1.0104639705327682E-2</v>
      </c>
    </row>
    <row r="14" spans="2:24" s="108" customFormat="1" ht="12" customHeight="1">
      <c r="B14" s="121" t="s">
        <v>452</v>
      </c>
      <c r="C14" s="122">
        <v>6</v>
      </c>
      <c r="D14" s="123"/>
      <c r="E14" s="124">
        <v>2.9857644308235012E-5</v>
      </c>
      <c r="F14" s="125">
        <v>2.8184424452649517</v>
      </c>
      <c r="G14" s="124">
        <v>8.7764244805109234E-2</v>
      </c>
      <c r="H14" s="125">
        <v>16.271101052395906</v>
      </c>
      <c r="I14" s="124">
        <v>6.2889531214580056E-5</v>
      </c>
      <c r="J14" s="125">
        <v>62.996369654746829</v>
      </c>
      <c r="K14" s="124">
        <v>5.9875988805841406E-3</v>
      </c>
      <c r="L14" s="125">
        <v>0.18626758288968454</v>
      </c>
      <c r="M14" s="124">
        <v>0.61196039227414956</v>
      </c>
      <c r="N14" s="125">
        <v>4.3522864546782877E-2</v>
      </c>
      <c r="O14" s="126">
        <v>102.92330394649544</v>
      </c>
      <c r="P14" s="127">
        <v>0.65625173812615156</v>
      </c>
      <c r="Q14" s="128">
        <v>1336.6329143220366</v>
      </c>
      <c r="R14" s="129">
        <v>6.0240979695965908</v>
      </c>
      <c r="S14" s="130">
        <v>99.677289886175089</v>
      </c>
      <c r="T14" s="130">
        <v>7.0769715287066299</v>
      </c>
      <c r="U14" s="131">
        <v>3.5114908430816653E-2</v>
      </c>
      <c r="V14" s="132">
        <v>1.1428537718241531E-2</v>
      </c>
    </row>
    <row r="15" spans="2:24" s="108" customFormat="1" ht="12" customHeight="1">
      <c r="B15" s="121" t="s">
        <v>453</v>
      </c>
      <c r="C15" s="122">
        <v>7</v>
      </c>
      <c r="D15" s="123"/>
      <c r="E15" s="124">
        <v>1.3179772000223178E-5</v>
      </c>
      <c r="F15" s="125">
        <v>5.7211349779945095</v>
      </c>
      <c r="G15" s="124">
        <v>2.849835744503415E-2</v>
      </c>
      <c r="H15" s="125">
        <v>46.282626926364756</v>
      </c>
      <c r="I15" s="124">
        <v>2.7618580141188153E-5</v>
      </c>
      <c r="J15" s="125">
        <v>177.40001064455117</v>
      </c>
      <c r="K15" s="124">
        <v>2.6559045160599363E-3</v>
      </c>
      <c r="L15" s="125">
        <v>0.50428960108244225</v>
      </c>
      <c r="M15" s="124">
        <v>0.26195166770862466</v>
      </c>
      <c r="N15" s="125">
        <v>0.10185213300734709</v>
      </c>
      <c r="O15" s="126">
        <v>98.732869380593328</v>
      </c>
      <c r="P15" s="127">
        <v>1.4750195687192049</v>
      </c>
      <c r="Q15" s="128">
        <v>1297.7515363607013</v>
      </c>
      <c r="R15" s="129">
        <v>13.834329842742715</v>
      </c>
      <c r="S15" s="130">
        <v>99.357846181672869</v>
      </c>
      <c r="T15" s="130">
        <v>3.147771574536419</v>
      </c>
      <c r="U15" s="131">
        <v>4.8100001714638789E-2</v>
      </c>
      <c r="V15" s="132">
        <v>4.4527829061951657E-2</v>
      </c>
    </row>
    <row r="16" spans="2:24" s="108" customFormat="1" ht="12" customHeight="1">
      <c r="B16" s="121" t="s">
        <v>454</v>
      </c>
      <c r="C16" s="122">
        <v>8</v>
      </c>
      <c r="D16" s="123"/>
      <c r="E16" s="124">
        <v>7.9369735111168581E-6</v>
      </c>
      <c r="F16" s="125">
        <v>9.8884105360749892</v>
      </c>
      <c r="G16" s="124">
        <v>1.2698398680729733E-2</v>
      </c>
      <c r="H16" s="125">
        <v>125.13873310103077</v>
      </c>
      <c r="I16" s="124">
        <v>6.8810585749036791E-8</v>
      </c>
      <c r="J16" s="125">
        <v>61787.220097731406</v>
      </c>
      <c r="K16" s="124">
        <v>1.7121834738736403E-3</v>
      </c>
      <c r="L16" s="125">
        <v>0.66791361944719219</v>
      </c>
      <c r="M16" s="124">
        <v>0.1862524411027518</v>
      </c>
      <c r="N16" s="125">
        <v>0.1443388333604613</v>
      </c>
      <c r="O16" s="126">
        <v>108.54218690704866</v>
      </c>
      <c r="P16" s="127">
        <v>2.5416517851237894</v>
      </c>
      <c r="Q16" s="128">
        <v>1387.4897882410103</v>
      </c>
      <c r="R16" s="129">
        <v>22.684148004225964</v>
      </c>
      <c r="S16" s="130">
        <v>99.266463693784715</v>
      </c>
      <c r="T16" s="130">
        <v>2.0339842624316598</v>
      </c>
      <c r="U16" s="131">
        <v>6.975259065343635E-2</v>
      </c>
      <c r="V16" s="132">
        <v>0.17457987232674557</v>
      </c>
    </row>
    <row r="17" spans="2:22" s="108" customFormat="1" ht="12" customHeight="1">
      <c r="B17" s="121" t="s">
        <v>455</v>
      </c>
      <c r="C17" s="122">
        <v>11</v>
      </c>
      <c r="D17" s="123"/>
      <c r="E17" s="124">
        <v>8.1923059076520424E-6</v>
      </c>
      <c r="F17" s="125">
        <v>7.7195441976432146</v>
      </c>
      <c r="G17" s="124">
        <v>3.1730794180114999E-2</v>
      </c>
      <c r="H17" s="125">
        <v>38.291873132826836</v>
      </c>
      <c r="I17" s="124">
        <v>-9.707149757626622E-6</v>
      </c>
      <c r="J17" s="125">
        <v>390.06199572621375</v>
      </c>
      <c r="K17" s="124">
        <v>1.2649352211459607E-3</v>
      </c>
      <c r="L17" s="125">
        <v>0.91440307669638254</v>
      </c>
      <c r="M17" s="124">
        <v>0.19366502626627169</v>
      </c>
      <c r="N17" s="125">
        <v>0.1374818057329131</v>
      </c>
      <c r="O17" s="126">
        <v>155.87052031022816</v>
      </c>
      <c r="P17" s="127">
        <v>3.9468887758900597</v>
      </c>
      <c r="Q17" s="128">
        <v>1767.1030095928998</v>
      </c>
      <c r="R17" s="129">
        <v>28.555075632526812</v>
      </c>
      <c r="S17" s="130">
        <v>100.03288539578169</v>
      </c>
      <c r="T17" s="130">
        <v>1.4841289667117934</v>
      </c>
      <c r="U17" s="131">
        <v>2.0368188779347585E-2</v>
      </c>
      <c r="V17" s="132">
        <v>1.5605785473664022E-2</v>
      </c>
    </row>
    <row r="18" spans="2:22" s="108" customFormat="1" ht="12" customHeight="1">
      <c r="B18" s="121" t="s">
        <v>456</v>
      </c>
      <c r="C18" s="122">
        <v>15</v>
      </c>
      <c r="D18" s="123"/>
      <c r="E18" s="124">
        <v>2.2324037741509731E-5</v>
      </c>
      <c r="F18" s="125">
        <v>3.9224925032459783</v>
      </c>
      <c r="G18" s="124">
        <v>4.75413996079255E-2</v>
      </c>
      <c r="H18" s="125">
        <v>27.099968356074463</v>
      </c>
      <c r="I18" s="124">
        <v>3.6942015911163933E-5</v>
      </c>
      <c r="J18" s="125">
        <v>112.4614206313119</v>
      </c>
      <c r="K18" s="124">
        <v>3.5682209264118773E-3</v>
      </c>
      <c r="L18" s="125">
        <v>0.33817851732193555</v>
      </c>
      <c r="M18" s="124">
        <v>0.51751238354164486</v>
      </c>
      <c r="N18" s="125">
        <v>5.2748662997094416E-2</v>
      </c>
      <c r="O18" s="126">
        <v>145.56718131334824</v>
      </c>
      <c r="P18" s="127">
        <v>1.3824556620728721</v>
      </c>
      <c r="Q18" s="128">
        <v>1690.9799542511539</v>
      </c>
      <c r="R18" s="129">
        <v>10.431898993012373</v>
      </c>
      <c r="S18" s="130">
        <v>99.438420024150247</v>
      </c>
      <c r="T18" s="130">
        <v>4.2213670961054053</v>
      </c>
      <c r="U18" s="131">
        <v>3.8667212893947173E-2</v>
      </c>
      <c r="V18" s="132">
        <v>2.0960184688627388E-2</v>
      </c>
    </row>
    <row r="19" spans="2:22" s="108" customFormat="1" ht="12" customHeight="1">
      <c r="B19" s="121" t="s">
        <v>457</v>
      </c>
      <c r="C19" s="122">
        <v>20</v>
      </c>
      <c r="D19" s="123"/>
      <c r="E19" s="124">
        <v>3.9802751650852999E-6</v>
      </c>
      <c r="F19" s="125">
        <v>14.772936500308887</v>
      </c>
      <c r="G19" s="124">
        <v>-1.5610500383274908E-2</v>
      </c>
      <c r="H19" s="125">
        <v>82.043727148390971</v>
      </c>
      <c r="I19" s="124">
        <v>-3.7116179952049716E-5</v>
      </c>
      <c r="J19" s="125">
        <v>96.904842647545408</v>
      </c>
      <c r="K19" s="124">
        <v>6.6326292153663657E-4</v>
      </c>
      <c r="L19" s="125">
        <v>1.9471209810296364</v>
      </c>
      <c r="M19" s="124">
        <v>8.3669852456916799E-2</v>
      </c>
      <c r="N19" s="125">
        <v>0.31617601543765272</v>
      </c>
      <c r="O19" s="126">
        <v>120.52285845254022</v>
      </c>
      <c r="P19" s="127">
        <v>6.4330762787032478</v>
      </c>
      <c r="Q19" s="128">
        <v>1491.3745833511541</v>
      </c>
      <c r="R19" s="129">
        <v>54.209249008192621</v>
      </c>
      <c r="S19" s="130">
        <v>97.102993733638783</v>
      </c>
      <c r="T19" s="130">
        <v>0.80495913091221882</v>
      </c>
      <c r="U19" s="131">
        <v>-2.2455292619135606E-2</v>
      </c>
      <c r="V19" s="160">
        <v>3.6861133638093471E-2</v>
      </c>
    </row>
    <row r="20" spans="2:22" s="108" customFormat="1" ht="12" customHeight="1">
      <c r="B20" s="121" t="s">
        <v>458</v>
      </c>
      <c r="C20" s="122">
        <v>30</v>
      </c>
      <c r="D20" s="123"/>
      <c r="E20" s="124">
        <v>1.6317806082978195E-5</v>
      </c>
      <c r="F20" s="125">
        <v>4.1203834298284532</v>
      </c>
      <c r="G20" s="124">
        <v>4.006967762542224E-2</v>
      </c>
      <c r="H20" s="125">
        <v>36.395725354853418</v>
      </c>
      <c r="I20" s="124">
        <v>2.6292880606215018E-5</v>
      </c>
      <c r="J20" s="125">
        <v>127.70722589759488</v>
      </c>
      <c r="K20" s="124">
        <v>2.7503028874086535E-3</v>
      </c>
      <c r="L20" s="125">
        <v>0.38589884144866404</v>
      </c>
      <c r="M20" s="124">
        <v>0.37708800757409489</v>
      </c>
      <c r="N20" s="125">
        <v>7.0515525698986739E-2</v>
      </c>
      <c r="O20" s="126">
        <v>137.88455604846803</v>
      </c>
      <c r="P20" s="127">
        <v>1.7291609981631113</v>
      </c>
      <c r="Q20" s="128">
        <v>1632.0577814602364</v>
      </c>
      <c r="R20" s="129">
        <v>13.480310859702328</v>
      </c>
      <c r="S20" s="130">
        <v>99.548226737675577</v>
      </c>
      <c r="T20" s="130">
        <v>3.2508898585311905</v>
      </c>
      <c r="U20" s="131">
        <v>3.5330364601198976E-2</v>
      </c>
      <c r="V20" s="132">
        <v>2.5720307294104433E-2</v>
      </c>
    </row>
    <row r="21" spans="2:22" s="108" customFormat="1" ht="12" customHeight="1">
      <c r="B21" s="121" t="s">
        <v>459</v>
      </c>
      <c r="C21" s="122">
        <v>45</v>
      </c>
      <c r="D21" s="123"/>
      <c r="E21" s="124">
        <v>2.5854371177133941E-5</v>
      </c>
      <c r="F21" s="125">
        <v>3.099364881207586</v>
      </c>
      <c r="G21" s="124">
        <v>0.22613341742360574</v>
      </c>
      <c r="H21" s="125">
        <v>5.3051420301059498</v>
      </c>
      <c r="I21" s="124">
        <v>-3.5105430206554425E-5</v>
      </c>
      <c r="J21" s="125">
        <v>112.64655037571478</v>
      </c>
      <c r="K21" s="124">
        <v>2.7433078843883221E-3</v>
      </c>
      <c r="L21" s="125">
        <v>0.43126664216514637</v>
      </c>
      <c r="M21" s="124">
        <v>0.35655256645710731</v>
      </c>
      <c r="N21" s="125">
        <v>7.5843935275463681E-2</v>
      </c>
      <c r="O21" s="126">
        <v>141.80291093475802</v>
      </c>
      <c r="P21" s="127">
        <v>1.7888214233915729</v>
      </c>
      <c r="Q21" s="128">
        <v>1662.3495982296738</v>
      </c>
      <c r="R21" s="129">
        <v>13.713735726894402</v>
      </c>
      <c r="S21" s="130">
        <v>102.85241116885913</v>
      </c>
      <c r="T21" s="130">
        <v>3.0881225710140381</v>
      </c>
      <c r="U21" s="131">
        <v>5.9469117751220751E-3</v>
      </c>
      <c r="V21" s="132">
        <v>6.3455524926944002E-4</v>
      </c>
    </row>
    <row r="22" spans="2:22" ht="5" customHeight="1" thickBo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35"/>
      <c r="S22" s="133"/>
      <c r="T22" s="133"/>
      <c r="U22" s="133"/>
      <c r="V22" s="133"/>
    </row>
    <row r="23" spans="2:22" ht="5" customHeight="1"/>
    <row r="24" spans="2:22" ht="14">
      <c r="D24" s="136" t="s">
        <v>395</v>
      </c>
      <c r="E24" s="137">
        <v>4.905420505249493E-4</v>
      </c>
      <c r="F24" s="138">
        <v>0.57098653227213347</v>
      </c>
      <c r="G24" s="137">
        <v>1.1446349373192672</v>
      </c>
      <c r="H24" s="138">
        <v>4.4559853312172555</v>
      </c>
      <c r="I24" s="137">
        <v>8.2752951347446751E-4</v>
      </c>
      <c r="J24" s="138">
        <v>17.97791681371254</v>
      </c>
      <c r="K24" s="137">
        <v>8.4540421291338735E-2</v>
      </c>
      <c r="L24" s="138">
        <v>5.5014337797875172E-2</v>
      </c>
      <c r="M24" s="137">
        <v>9.4343141555889414</v>
      </c>
      <c r="N24" s="138">
        <v>1.0770758658170987E-2</v>
      </c>
      <c r="O24" s="139"/>
      <c r="P24" s="140"/>
      <c r="Q24" s="141"/>
      <c r="R24" s="142"/>
      <c r="S24" s="143"/>
    </row>
    <row r="25" spans="2:22" s="144" customFormat="1" ht="5" customHeight="1"/>
    <row r="26" spans="2:22" s="144" customFormat="1" ht="5" customHeight="1"/>
    <row r="27" spans="2:22" ht="12" thickBot="1">
      <c r="E27" s="144"/>
      <c r="I27" s="144"/>
      <c r="J27" s="144"/>
      <c r="K27" s="144"/>
      <c r="Q27" s="101"/>
      <c r="R27" s="101"/>
    </row>
    <row r="28" spans="2:22" ht="22.25" customHeight="1">
      <c r="B28" s="178" t="s">
        <v>396</v>
      </c>
      <c r="C28" s="178"/>
      <c r="D28" s="178"/>
      <c r="E28" s="178"/>
      <c r="F28" s="178"/>
      <c r="G28" s="178"/>
      <c r="H28" s="178"/>
      <c r="I28" s="178"/>
      <c r="J28" s="145"/>
      <c r="K28" s="178" t="s">
        <v>397</v>
      </c>
      <c r="L28" s="178"/>
      <c r="M28" s="172" t="s">
        <v>398</v>
      </c>
      <c r="N28" s="174" t="s">
        <v>373</v>
      </c>
      <c r="O28" s="172" t="s">
        <v>372</v>
      </c>
      <c r="P28" s="174" t="s">
        <v>373</v>
      </c>
      <c r="Q28" s="104" t="s">
        <v>374</v>
      </c>
      <c r="R28" s="105" t="s">
        <v>373</v>
      </c>
      <c r="S28" s="187" t="s">
        <v>95</v>
      </c>
      <c r="T28" s="106" t="s">
        <v>376</v>
      </c>
      <c r="U28" s="172" t="s">
        <v>377</v>
      </c>
      <c r="V28" s="174" t="s">
        <v>373</v>
      </c>
    </row>
    <row r="29" spans="2:22" ht="22.25" customHeight="1" thickBot="1">
      <c r="B29" s="179"/>
      <c r="C29" s="179"/>
      <c r="D29" s="179"/>
      <c r="E29" s="179"/>
      <c r="F29" s="179"/>
      <c r="G29" s="179"/>
      <c r="H29" s="179"/>
      <c r="I29" s="179"/>
      <c r="J29" s="145"/>
      <c r="K29" s="179"/>
      <c r="L29" s="179"/>
      <c r="M29" s="180"/>
      <c r="N29" s="181"/>
      <c r="O29" s="180"/>
      <c r="P29" s="181"/>
      <c r="Q29" s="177" t="s">
        <v>378</v>
      </c>
      <c r="R29" s="177"/>
      <c r="S29" s="188"/>
      <c r="T29" s="107" t="s">
        <v>399</v>
      </c>
      <c r="U29" s="176"/>
      <c r="V29" s="176"/>
    </row>
    <row r="30" spans="2:22" ht="12" customHeight="1">
      <c r="E30" s="144"/>
      <c r="I30" s="144"/>
      <c r="J30" s="144"/>
      <c r="S30" s="103"/>
    </row>
    <row r="31" spans="2:22" s="143" customFormat="1" ht="12" customHeight="1">
      <c r="B31" s="189" t="s">
        <v>460</v>
      </c>
      <c r="C31" s="189"/>
      <c r="D31" s="189"/>
      <c r="E31" s="189"/>
      <c r="F31" s="189" t="s">
        <v>401</v>
      </c>
      <c r="G31" s="189"/>
      <c r="H31" s="189"/>
      <c r="I31" s="189"/>
      <c r="J31" s="144"/>
      <c r="K31" s="190" t="s">
        <v>402</v>
      </c>
      <c r="L31" s="190"/>
      <c r="M31" s="191"/>
      <c r="N31" s="142"/>
      <c r="O31" s="192"/>
      <c r="P31" s="146"/>
      <c r="Q31" s="196"/>
      <c r="R31" s="147"/>
      <c r="S31" s="148"/>
      <c r="T31" s="149"/>
      <c r="U31" s="197"/>
      <c r="V31" s="199"/>
    </row>
    <row r="32" spans="2:22" s="143" customFormat="1" ht="12" customHeight="1">
      <c r="B32" s="189" t="s">
        <v>403</v>
      </c>
      <c r="C32" s="189"/>
      <c r="D32" s="189"/>
      <c r="E32" s="189"/>
      <c r="F32" s="189" t="s">
        <v>404</v>
      </c>
      <c r="G32" s="189"/>
      <c r="H32" s="189"/>
      <c r="I32" s="189"/>
      <c r="J32" s="144"/>
      <c r="K32" s="190"/>
      <c r="L32" s="190"/>
      <c r="M32" s="191"/>
      <c r="N32" s="142"/>
      <c r="O32" s="191"/>
      <c r="P32" s="150"/>
      <c r="Q32" s="191"/>
      <c r="R32" s="151"/>
      <c r="S32" s="152"/>
      <c r="T32" s="153"/>
      <c r="U32" s="198"/>
      <c r="V32" s="198"/>
    </row>
    <row r="33" spans="2:22" s="143" customFormat="1" ht="12" customHeight="1">
      <c r="B33" s="189" t="s">
        <v>405</v>
      </c>
      <c r="C33" s="189"/>
      <c r="D33" s="189"/>
      <c r="E33" s="189"/>
      <c r="F33" s="189" t="s">
        <v>406</v>
      </c>
      <c r="G33" s="189"/>
      <c r="H33" s="189"/>
      <c r="I33" s="189"/>
      <c r="J33" s="144"/>
      <c r="K33" s="193"/>
      <c r="L33" s="194"/>
      <c r="M33" s="194"/>
      <c r="N33" s="194"/>
      <c r="O33" s="194"/>
      <c r="P33" s="194"/>
      <c r="Q33" s="194"/>
      <c r="R33" s="147"/>
      <c r="S33" s="148"/>
      <c r="T33" s="195"/>
      <c r="U33" s="195"/>
      <c r="V33" s="195"/>
    </row>
    <row r="34" spans="2:22" s="143" customFormat="1" ht="12" customHeight="1">
      <c r="B34" s="189" t="s">
        <v>407</v>
      </c>
      <c r="C34" s="189"/>
      <c r="D34" s="189"/>
      <c r="E34" s="189"/>
      <c r="F34" s="189" t="s">
        <v>408</v>
      </c>
      <c r="G34" s="189"/>
      <c r="H34" s="189"/>
      <c r="I34" s="189"/>
      <c r="J34" s="144"/>
      <c r="K34" s="193"/>
      <c r="L34" s="194"/>
      <c r="M34" s="194"/>
      <c r="N34" s="194"/>
      <c r="O34" s="194"/>
      <c r="P34" s="194"/>
      <c r="Q34" s="194"/>
      <c r="R34" s="147"/>
      <c r="S34" s="154"/>
      <c r="T34" s="195"/>
      <c r="U34" s="195"/>
      <c r="V34" s="195"/>
    </row>
    <row r="35" spans="2:22" s="143" customFormat="1" ht="12" customHeight="1">
      <c r="B35" s="189" t="s">
        <v>409</v>
      </c>
      <c r="C35" s="189"/>
      <c r="D35" s="189"/>
      <c r="E35" s="189"/>
      <c r="F35" s="189" t="s">
        <v>410</v>
      </c>
      <c r="G35" s="189"/>
      <c r="H35" s="189"/>
      <c r="I35" s="189"/>
      <c r="J35" s="144"/>
      <c r="K35" s="155"/>
      <c r="L35" s="155"/>
      <c r="M35" s="155"/>
      <c r="N35" s="155"/>
      <c r="O35" s="155"/>
      <c r="P35" s="155"/>
      <c r="Q35" s="141"/>
      <c r="R35" s="142"/>
      <c r="S35" s="141"/>
    </row>
    <row r="36" spans="2:22" s="143" customFormat="1" ht="12" customHeight="1">
      <c r="B36" s="189" t="s">
        <v>411</v>
      </c>
      <c r="C36" s="189"/>
      <c r="D36" s="189"/>
      <c r="E36" s="189"/>
      <c r="F36" s="189" t="s">
        <v>412</v>
      </c>
      <c r="G36" s="189"/>
      <c r="H36" s="189"/>
      <c r="I36" s="189"/>
      <c r="J36" s="144"/>
      <c r="K36" s="190" t="s">
        <v>413</v>
      </c>
      <c r="L36" s="190"/>
      <c r="M36" s="191"/>
      <c r="N36" s="142"/>
      <c r="O36" s="192">
        <v>111.98730532118233</v>
      </c>
      <c r="P36" s="146">
        <v>0.18678618652690168</v>
      </c>
      <c r="Q36" s="196">
        <v>1417.9788387971234</v>
      </c>
      <c r="R36" s="156">
        <v>2.0193405022623887</v>
      </c>
      <c r="S36" s="191"/>
      <c r="T36" s="201">
        <v>14</v>
      </c>
      <c r="U36" s="197">
        <v>3.8044748229629236E-2</v>
      </c>
      <c r="V36" s="200">
        <v>3.3909548995841752E-3</v>
      </c>
    </row>
    <row r="37" spans="2:22" s="143" customFormat="1" ht="12" customHeight="1">
      <c r="B37" s="189" t="s">
        <v>414</v>
      </c>
      <c r="C37" s="189"/>
      <c r="D37" s="189"/>
      <c r="E37" s="189"/>
      <c r="F37" s="189" t="s">
        <v>415</v>
      </c>
      <c r="G37" s="189"/>
      <c r="H37" s="189"/>
      <c r="I37" s="189"/>
      <c r="J37" s="144"/>
      <c r="K37" s="190"/>
      <c r="L37" s="190"/>
      <c r="M37" s="191"/>
      <c r="N37" s="142"/>
      <c r="O37" s="191"/>
      <c r="P37" s="150">
        <v>1.6679228595705051E-3</v>
      </c>
      <c r="Q37" s="191"/>
      <c r="R37" s="150">
        <v>1.4240977700170777E-3</v>
      </c>
      <c r="S37" s="191"/>
      <c r="T37" s="202"/>
      <c r="U37" s="198"/>
      <c r="V37" s="198"/>
    </row>
    <row r="38" spans="2:22" s="143" customFormat="1" ht="12" customHeight="1">
      <c r="B38" s="189" t="s">
        <v>416</v>
      </c>
      <c r="C38" s="189"/>
      <c r="D38" s="189"/>
      <c r="E38" s="189"/>
      <c r="F38" s="189" t="s">
        <v>417</v>
      </c>
      <c r="G38" s="189"/>
      <c r="H38" s="189"/>
      <c r="I38" s="189"/>
      <c r="J38" s="144"/>
      <c r="K38" s="193" t="s">
        <v>418</v>
      </c>
      <c r="L38" s="194"/>
      <c r="M38" s="194"/>
      <c r="N38" s="194"/>
      <c r="O38" s="194"/>
      <c r="P38" s="194"/>
      <c r="Q38" s="194"/>
      <c r="R38" s="156">
        <v>8.9507410693967433</v>
      </c>
      <c r="S38" s="141"/>
    </row>
    <row r="39" spans="2:22" s="143" customFormat="1" ht="12" customHeight="1">
      <c r="B39" s="189" t="s">
        <v>419</v>
      </c>
      <c r="C39" s="189"/>
      <c r="D39" s="189"/>
      <c r="E39" s="189"/>
      <c r="F39" s="189" t="s">
        <v>420</v>
      </c>
      <c r="G39" s="189"/>
      <c r="H39" s="189"/>
      <c r="I39" s="189"/>
      <c r="J39" s="144"/>
      <c r="K39" s="193" t="s">
        <v>421</v>
      </c>
      <c r="L39" s="194"/>
      <c r="M39" s="194"/>
      <c r="N39" s="194"/>
      <c r="O39" s="194"/>
      <c r="P39" s="194"/>
      <c r="Q39" s="194"/>
      <c r="R39" s="156">
        <v>1.6391855501243331</v>
      </c>
      <c r="S39" s="141"/>
    </row>
    <row r="40" spans="2:22" s="143" customFormat="1" ht="12" customHeight="1">
      <c r="B40" s="189" t="s">
        <v>422</v>
      </c>
      <c r="C40" s="189"/>
      <c r="D40" s="189"/>
      <c r="E40" s="189"/>
      <c r="F40" s="189" t="s">
        <v>423</v>
      </c>
      <c r="G40" s="189"/>
      <c r="H40" s="189"/>
      <c r="I40" s="189"/>
      <c r="J40" s="144"/>
      <c r="K40" s="157"/>
      <c r="L40" s="158"/>
      <c r="M40" s="158"/>
      <c r="N40" s="158"/>
      <c r="O40" s="158"/>
      <c r="P40" s="158"/>
      <c r="Q40" s="158"/>
      <c r="R40" s="142"/>
      <c r="S40" s="141"/>
    </row>
    <row r="41" spans="2:22" ht="12" customHeight="1">
      <c r="B41" s="189" t="s">
        <v>424</v>
      </c>
      <c r="C41" s="189"/>
      <c r="D41" s="189"/>
      <c r="E41" s="189"/>
      <c r="F41" s="189" t="s">
        <v>425</v>
      </c>
      <c r="G41" s="189"/>
      <c r="H41" s="189"/>
      <c r="I41" s="189"/>
      <c r="J41" s="144"/>
      <c r="K41" s="190" t="s">
        <v>426</v>
      </c>
      <c r="L41" s="190"/>
      <c r="M41" s="196"/>
      <c r="N41" s="156"/>
      <c r="O41" s="192"/>
      <c r="P41" s="146"/>
      <c r="Q41" s="196"/>
      <c r="R41" s="147"/>
      <c r="S41" s="148"/>
      <c r="T41" s="149"/>
      <c r="U41" s="191"/>
      <c r="V41" s="189"/>
    </row>
    <row r="42" spans="2:22" ht="12" customHeight="1">
      <c r="B42" s="189" t="s">
        <v>427</v>
      </c>
      <c r="C42" s="189"/>
      <c r="D42" s="189"/>
      <c r="E42" s="189"/>
      <c r="F42" s="189" t="s">
        <v>428</v>
      </c>
      <c r="G42" s="189"/>
      <c r="H42" s="189"/>
      <c r="I42" s="189"/>
      <c r="J42" s="144"/>
      <c r="K42" s="190"/>
      <c r="L42" s="190"/>
      <c r="M42" s="191"/>
      <c r="N42" s="150"/>
      <c r="O42" s="191"/>
      <c r="P42" s="150"/>
      <c r="Q42" s="191"/>
      <c r="R42" s="151"/>
      <c r="S42" s="152"/>
      <c r="T42" s="153"/>
      <c r="U42" s="198"/>
      <c r="V42" s="198"/>
    </row>
    <row r="43" spans="2:22" ht="12" customHeight="1">
      <c r="B43" s="189" t="s">
        <v>429</v>
      </c>
      <c r="C43" s="189"/>
      <c r="D43" s="189"/>
      <c r="E43" s="189"/>
      <c r="F43" s="189" t="s">
        <v>430</v>
      </c>
      <c r="G43" s="189"/>
      <c r="H43" s="189"/>
      <c r="I43" s="189"/>
      <c r="J43" s="144"/>
      <c r="K43" s="193"/>
      <c r="L43" s="194"/>
      <c r="M43" s="194"/>
      <c r="N43" s="194"/>
      <c r="O43" s="194"/>
      <c r="P43" s="194"/>
      <c r="Q43" s="194"/>
      <c r="R43" s="147"/>
      <c r="S43" s="148"/>
      <c r="T43" s="195"/>
      <c r="U43" s="195"/>
      <c r="V43" s="195"/>
    </row>
    <row r="44" spans="2:22" ht="12" customHeight="1">
      <c r="B44" s="189" t="s">
        <v>431</v>
      </c>
      <c r="C44" s="189"/>
      <c r="D44" s="189"/>
      <c r="E44" s="189"/>
      <c r="F44" s="189" t="s">
        <v>432</v>
      </c>
      <c r="G44" s="189"/>
      <c r="H44" s="189"/>
      <c r="I44" s="189"/>
      <c r="K44" s="193"/>
      <c r="L44" s="194"/>
      <c r="M44" s="194"/>
      <c r="N44" s="194"/>
      <c r="O44" s="194"/>
      <c r="P44" s="194"/>
      <c r="Q44" s="194"/>
      <c r="R44" s="147"/>
      <c r="S44" s="154"/>
      <c r="T44" s="195"/>
      <c r="U44" s="195"/>
      <c r="V44" s="195"/>
    </row>
    <row r="45" spans="2:22" ht="12" customHeight="1">
      <c r="B45" s="189" t="s">
        <v>433</v>
      </c>
      <c r="C45" s="189"/>
      <c r="D45" s="189"/>
      <c r="E45" s="189"/>
      <c r="F45" s="189" t="s">
        <v>434</v>
      </c>
      <c r="G45" s="189"/>
      <c r="H45" s="189"/>
      <c r="I45" s="189"/>
      <c r="K45" s="193"/>
      <c r="L45" s="194"/>
      <c r="M45" s="194"/>
      <c r="N45" s="194"/>
      <c r="O45" s="194"/>
      <c r="P45" s="194"/>
      <c r="Q45" s="194"/>
      <c r="R45" s="203"/>
      <c r="S45" s="191"/>
      <c r="T45" s="195"/>
      <c r="U45" s="195"/>
      <c r="V45" s="195"/>
    </row>
    <row r="46" spans="2:22" ht="12" customHeight="1">
      <c r="B46" s="189" t="s">
        <v>435</v>
      </c>
      <c r="C46" s="189"/>
      <c r="D46" s="189"/>
      <c r="E46" s="189"/>
      <c r="F46" s="189" t="s">
        <v>436</v>
      </c>
      <c r="G46" s="189"/>
      <c r="H46" s="189"/>
      <c r="I46" s="189"/>
      <c r="K46" s="193"/>
      <c r="L46" s="194"/>
      <c r="M46" s="194"/>
      <c r="N46" s="194"/>
      <c r="O46" s="194"/>
      <c r="P46" s="194"/>
      <c r="Q46" s="194"/>
      <c r="R46" s="204"/>
      <c r="S46" s="191"/>
      <c r="T46" s="195"/>
      <c r="U46" s="195"/>
      <c r="V46" s="195"/>
    </row>
    <row r="47" spans="2:22" ht="12" customHeight="1">
      <c r="B47" s="189" t="s">
        <v>437</v>
      </c>
      <c r="C47" s="189"/>
      <c r="D47" s="189"/>
      <c r="E47" s="189"/>
      <c r="F47" s="189" t="s">
        <v>438</v>
      </c>
      <c r="G47" s="189"/>
      <c r="H47" s="189"/>
      <c r="I47" s="189"/>
      <c r="K47" s="157"/>
      <c r="L47" s="158"/>
      <c r="M47" s="158"/>
      <c r="N47" s="158"/>
      <c r="O47" s="158"/>
      <c r="P47" s="158"/>
      <c r="Q47" s="158"/>
      <c r="R47" s="142"/>
      <c r="S47" s="141"/>
      <c r="T47" s="143"/>
      <c r="U47" s="143"/>
      <c r="V47" s="143"/>
    </row>
    <row r="48" spans="2:22" ht="12" customHeight="1">
      <c r="B48" s="189" t="s">
        <v>439</v>
      </c>
      <c r="C48" s="189"/>
      <c r="D48" s="189"/>
      <c r="E48" s="189"/>
      <c r="F48" s="189" t="s">
        <v>440</v>
      </c>
      <c r="G48" s="189"/>
      <c r="H48" s="189"/>
      <c r="I48" s="189"/>
      <c r="K48" s="190" t="s">
        <v>441</v>
      </c>
      <c r="L48" s="190"/>
      <c r="M48" s="196"/>
      <c r="N48" s="156"/>
      <c r="O48" s="192"/>
      <c r="P48" s="146"/>
      <c r="Q48" s="196"/>
      <c r="R48" s="147"/>
      <c r="S48" s="148"/>
      <c r="T48" s="149"/>
      <c r="U48" s="191"/>
      <c r="V48" s="189"/>
    </row>
    <row r="49" spans="2:22" ht="12" customHeight="1">
      <c r="B49" s="189" t="s">
        <v>442</v>
      </c>
      <c r="C49" s="189"/>
      <c r="D49" s="189"/>
      <c r="E49" s="189"/>
      <c r="F49" s="189" t="s">
        <v>443</v>
      </c>
      <c r="G49" s="189"/>
      <c r="H49" s="189"/>
      <c r="I49" s="189"/>
      <c r="K49" s="190"/>
      <c r="L49" s="190"/>
      <c r="M49" s="191"/>
      <c r="N49" s="150"/>
      <c r="O49" s="191"/>
      <c r="P49" s="150"/>
      <c r="Q49" s="191"/>
      <c r="R49" s="151"/>
      <c r="S49" s="152"/>
      <c r="T49" s="153"/>
      <c r="U49" s="198"/>
      <c r="V49" s="198"/>
    </row>
    <row r="50" spans="2:22" ht="12" customHeight="1">
      <c r="B50" s="189" t="s">
        <v>444</v>
      </c>
      <c r="C50" s="189"/>
      <c r="D50" s="189"/>
      <c r="E50" s="189"/>
      <c r="F50" s="189" t="s">
        <v>445</v>
      </c>
      <c r="G50" s="189"/>
      <c r="H50" s="189"/>
      <c r="I50" s="189"/>
      <c r="K50" s="193"/>
      <c r="L50" s="194"/>
      <c r="M50" s="194"/>
      <c r="N50" s="194"/>
      <c r="O50" s="194"/>
      <c r="P50" s="194"/>
      <c r="Q50" s="194"/>
      <c r="R50" s="147"/>
      <c r="S50" s="148"/>
      <c r="T50" s="195"/>
      <c r="U50" s="195"/>
      <c r="V50" s="195"/>
    </row>
    <row r="51" spans="2:22" ht="12" customHeight="1">
      <c r="B51" s="189" t="s">
        <v>445</v>
      </c>
      <c r="C51" s="189"/>
      <c r="D51" s="189"/>
      <c r="E51" s="189"/>
      <c r="F51" s="189" t="s">
        <v>445</v>
      </c>
      <c r="G51" s="189"/>
      <c r="H51" s="189"/>
      <c r="I51" s="189"/>
      <c r="K51" s="193"/>
      <c r="L51" s="194"/>
      <c r="M51" s="194"/>
      <c r="N51" s="194"/>
      <c r="O51" s="194"/>
      <c r="P51" s="194"/>
      <c r="Q51" s="194"/>
      <c r="R51" s="147"/>
      <c r="S51" s="154"/>
      <c r="T51" s="195"/>
      <c r="U51" s="195"/>
      <c r="V51" s="195"/>
    </row>
    <row r="52" spans="2:22" ht="12" customHeight="1">
      <c r="B52" s="189" t="s">
        <v>445</v>
      </c>
      <c r="C52" s="189"/>
      <c r="D52" s="189"/>
      <c r="E52" s="189"/>
      <c r="F52" s="189" t="s">
        <v>445</v>
      </c>
      <c r="G52" s="189"/>
      <c r="H52" s="189"/>
      <c r="I52" s="189"/>
      <c r="K52" s="193"/>
      <c r="L52" s="194"/>
      <c r="M52" s="194"/>
      <c r="N52" s="194"/>
      <c r="O52" s="194"/>
      <c r="P52" s="194"/>
      <c r="Q52" s="194"/>
      <c r="R52" s="203"/>
      <c r="S52" s="191"/>
      <c r="T52" s="195"/>
      <c r="U52" s="195"/>
      <c r="V52" s="195"/>
    </row>
    <row r="53" spans="2:22" ht="12" customHeight="1">
      <c r="B53" s="189" t="s">
        <v>445</v>
      </c>
      <c r="C53" s="189"/>
      <c r="D53" s="189"/>
      <c r="E53" s="189"/>
      <c r="F53" s="189" t="s">
        <v>445</v>
      </c>
      <c r="G53" s="189"/>
      <c r="H53" s="189"/>
      <c r="I53" s="189"/>
      <c r="K53" s="193"/>
      <c r="L53" s="194"/>
      <c r="M53" s="194"/>
      <c r="N53" s="194"/>
      <c r="O53" s="194"/>
      <c r="P53" s="194"/>
      <c r="Q53" s="194"/>
      <c r="R53" s="204"/>
      <c r="S53" s="191"/>
      <c r="T53" s="195"/>
      <c r="U53" s="195"/>
      <c r="V53" s="195"/>
    </row>
    <row r="54" spans="2:22" ht="12" customHeight="1">
      <c r="B54" s="189" t="s">
        <v>445</v>
      </c>
      <c r="C54" s="189"/>
      <c r="D54" s="189"/>
      <c r="E54" s="189"/>
      <c r="F54" s="189" t="s">
        <v>445</v>
      </c>
      <c r="G54" s="189"/>
      <c r="H54" s="189"/>
      <c r="I54" s="189"/>
      <c r="K54" s="193"/>
      <c r="L54" s="194"/>
      <c r="M54" s="194"/>
      <c r="N54" s="194"/>
      <c r="O54" s="194"/>
      <c r="P54" s="194"/>
      <c r="Q54" s="194"/>
      <c r="R54" s="205"/>
      <c r="S54" s="191"/>
      <c r="T54" s="195"/>
      <c r="U54" s="195"/>
      <c r="V54" s="195"/>
    </row>
    <row r="55" spans="2:22" ht="12" customHeight="1">
      <c r="B55" s="189" t="s">
        <v>445</v>
      </c>
      <c r="C55" s="189"/>
      <c r="D55" s="189"/>
      <c r="E55" s="189"/>
      <c r="F55" s="189" t="s">
        <v>445</v>
      </c>
      <c r="G55" s="189"/>
      <c r="H55" s="189"/>
      <c r="I55" s="189"/>
      <c r="K55" s="193"/>
      <c r="L55" s="194"/>
      <c r="M55" s="194"/>
      <c r="N55" s="194"/>
      <c r="O55" s="194"/>
      <c r="P55" s="194"/>
      <c r="Q55" s="194"/>
      <c r="R55" s="189"/>
      <c r="S55" s="191"/>
      <c r="T55" s="195"/>
      <c r="U55" s="195"/>
      <c r="V55" s="195"/>
    </row>
    <row r="56" spans="2:22" ht="12" thickBot="1">
      <c r="B56" s="133"/>
      <c r="C56" s="133"/>
      <c r="D56" s="133"/>
      <c r="E56" s="159"/>
      <c r="F56" s="133"/>
      <c r="G56" s="133"/>
      <c r="H56" s="133"/>
      <c r="I56" s="159"/>
      <c r="K56" s="133"/>
      <c r="L56" s="133"/>
      <c r="M56" s="133"/>
      <c r="N56" s="133"/>
      <c r="O56" s="133"/>
      <c r="P56" s="133"/>
      <c r="Q56" s="134"/>
      <c r="R56" s="135"/>
      <c r="S56" s="135"/>
      <c r="T56" s="133"/>
      <c r="U56" s="133"/>
      <c r="V56" s="133"/>
    </row>
    <row r="57" spans="2:22">
      <c r="E57" s="144"/>
      <c r="I57" s="144"/>
      <c r="K57" s="144"/>
    </row>
    <row r="58" spans="2:22">
      <c r="E58" s="144"/>
      <c r="F58" s="144"/>
      <c r="G58" s="144"/>
      <c r="H58" s="144"/>
      <c r="I58" s="144"/>
      <c r="K58" s="144"/>
    </row>
    <row r="59" spans="2:22">
      <c r="E59" s="144"/>
      <c r="F59" s="144"/>
      <c r="G59" s="144"/>
      <c r="H59" s="144"/>
      <c r="I59" s="144"/>
      <c r="K59" s="144"/>
    </row>
    <row r="60" spans="2:22">
      <c r="N60" s="102"/>
      <c r="P60" s="102"/>
      <c r="Q60" s="103"/>
      <c r="R60" s="101"/>
    </row>
    <row r="61" spans="2:22">
      <c r="N61" s="102"/>
      <c r="P61" s="102"/>
      <c r="Q61" s="103"/>
      <c r="R61" s="101"/>
    </row>
    <row r="62" spans="2:22">
      <c r="N62" s="102"/>
      <c r="P62" s="102"/>
      <c r="Q62" s="103"/>
      <c r="R62" s="101"/>
    </row>
    <row r="63" spans="2:22">
      <c r="N63" s="102"/>
      <c r="P63" s="102"/>
      <c r="Q63" s="103"/>
      <c r="R63" s="101"/>
    </row>
    <row r="64" spans="2:22">
      <c r="N64" s="102"/>
      <c r="P64" s="102"/>
      <c r="Q64" s="103"/>
      <c r="R64" s="101"/>
    </row>
    <row r="65" spans="14:18">
      <c r="N65" s="102"/>
      <c r="P65" s="102"/>
      <c r="Q65" s="103"/>
      <c r="R65" s="101"/>
    </row>
    <row r="66" spans="14:18">
      <c r="N66" s="102"/>
      <c r="P66" s="102"/>
      <c r="Q66" s="103"/>
      <c r="R66" s="101"/>
    </row>
    <row r="67" spans="14:18">
      <c r="N67" s="102"/>
      <c r="P67" s="102"/>
      <c r="Q67" s="103"/>
      <c r="R67" s="101"/>
    </row>
    <row r="68" spans="14:18">
      <c r="N68" s="102"/>
      <c r="P68" s="102"/>
      <c r="Q68" s="103"/>
      <c r="R68" s="101"/>
    </row>
  </sheetData>
  <mergeCells count="135">
    <mergeCell ref="B54:E54"/>
    <mergeCell ref="F54:I54"/>
    <mergeCell ref="K54:Q54"/>
    <mergeCell ref="R54:S54"/>
    <mergeCell ref="T54:V54"/>
    <mergeCell ref="B55:E55"/>
    <mergeCell ref="F55:I55"/>
    <mergeCell ref="K55:Q55"/>
    <mergeCell ref="R55:S55"/>
    <mergeCell ref="T55:V55"/>
    <mergeCell ref="B52:E52"/>
    <mergeCell ref="F52:I52"/>
    <mergeCell ref="K52:Q52"/>
    <mergeCell ref="R52:S52"/>
    <mergeCell ref="T52:V52"/>
    <mergeCell ref="B53:E53"/>
    <mergeCell ref="F53:I53"/>
    <mergeCell ref="K53:Q53"/>
    <mergeCell ref="R53:S53"/>
    <mergeCell ref="T53:V53"/>
    <mergeCell ref="B50:E50"/>
    <mergeCell ref="F50:I50"/>
    <mergeCell ref="K50:Q50"/>
    <mergeCell ref="T50:V50"/>
    <mergeCell ref="B51:E51"/>
    <mergeCell ref="F51:I51"/>
    <mergeCell ref="K51:Q51"/>
    <mergeCell ref="T51:V51"/>
    <mergeCell ref="O48:O49"/>
    <mergeCell ref="Q48:Q49"/>
    <mergeCell ref="U48:U49"/>
    <mergeCell ref="V48:V49"/>
    <mergeCell ref="B49:E49"/>
    <mergeCell ref="F49:I49"/>
    <mergeCell ref="B47:E47"/>
    <mergeCell ref="F47:I47"/>
    <mergeCell ref="B48:E48"/>
    <mergeCell ref="F48:I48"/>
    <mergeCell ref="K48:L49"/>
    <mergeCell ref="M48:M49"/>
    <mergeCell ref="B45:E45"/>
    <mergeCell ref="F45:I45"/>
    <mergeCell ref="K45:Q45"/>
    <mergeCell ref="R45:S45"/>
    <mergeCell ref="T45:V45"/>
    <mergeCell ref="B46:E46"/>
    <mergeCell ref="F46:I46"/>
    <mergeCell ref="K46:Q46"/>
    <mergeCell ref="R46:S46"/>
    <mergeCell ref="T46:V46"/>
    <mergeCell ref="B43:E43"/>
    <mergeCell ref="F43:I43"/>
    <mergeCell ref="K43:Q43"/>
    <mergeCell ref="T43:V43"/>
    <mergeCell ref="B44:E44"/>
    <mergeCell ref="F44:I44"/>
    <mergeCell ref="K44:Q44"/>
    <mergeCell ref="T44:V44"/>
    <mergeCell ref="O41:O42"/>
    <mergeCell ref="Q41:Q42"/>
    <mergeCell ref="U41:U42"/>
    <mergeCell ref="V41:V42"/>
    <mergeCell ref="B42:E42"/>
    <mergeCell ref="F42:I42"/>
    <mergeCell ref="B40:E40"/>
    <mergeCell ref="F40:I40"/>
    <mergeCell ref="B41:E41"/>
    <mergeCell ref="F41:I41"/>
    <mergeCell ref="K41:L42"/>
    <mergeCell ref="M41:M42"/>
    <mergeCell ref="B38:E38"/>
    <mergeCell ref="F38:I38"/>
    <mergeCell ref="K38:Q38"/>
    <mergeCell ref="B39:E39"/>
    <mergeCell ref="F39:I39"/>
    <mergeCell ref="K39:Q39"/>
    <mergeCell ref="S36:S37"/>
    <mergeCell ref="T36:T37"/>
    <mergeCell ref="U36:U37"/>
    <mergeCell ref="V36:V37"/>
    <mergeCell ref="B37:E37"/>
    <mergeCell ref="F37:I37"/>
    <mergeCell ref="B36:E36"/>
    <mergeCell ref="F36:I36"/>
    <mergeCell ref="K36:L37"/>
    <mergeCell ref="M36:M37"/>
    <mergeCell ref="O36:O37"/>
    <mergeCell ref="Q36:Q37"/>
    <mergeCell ref="B35:E35"/>
    <mergeCell ref="F35:I35"/>
    <mergeCell ref="Q31:Q32"/>
    <mergeCell ref="U31:U32"/>
    <mergeCell ref="V31:V32"/>
    <mergeCell ref="B32:E32"/>
    <mergeCell ref="F32:I32"/>
    <mergeCell ref="B33:E33"/>
    <mergeCell ref="F33:I33"/>
    <mergeCell ref="K33:Q33"/>
    <mergeCell ref="T33:V33"/>
    <mergeCell ref="U28:U29"/>
    <mergeCell ref="V28:V29"/>
    <mergeCell ref="Q29:R29"/>
    <mergeCell ref="B31:E31"/>
    <mergeCell ref="F31:I31"/>
    <mergeCell ref="K31:L32"/>
    <mergeCell ref="M31:M32"/>
    <mergeCell ref="O31:O32"/>
    <mergeCell ref="B34:E34"/>
    <mergeCell ref="F34:I34"/>
    <mergeCell ref="K34:Q34"/>
    <mergeCell ref="T34:V34"/>
    <mergeCell ref="O5:O6"/>
    <mergeCell ref="P5:P6"/>
    <mergeCell ref="U5:U6"/>
    <mergeCell ref="V5:V6"/>
    <mergeCell ref="Q6:R6"/>
    <mergeCell ref="B28:I29"/>
    <mergeCell ref="K28:L29"/>
    <mergeCell ref="M28:M29"/>
    <mergeCell ref="N28:N29"/>
    <mergeCell ref="O28:O29"/>
    <mergeCell ref="I5:I6"/>
    <mergeCell ref="J5:J6"/>
    <mergeCell ref="K5:K6"/>
    <mergeCell ref="L5:L6"/>
    <mergeCell ref="M5:M6"/>
    <mergeCell ref="N5:N6"/>
    <mergeCell ref="B5:C6"/>
    <mergeCell ref="D5:D6"/>
    <mergeCell ref="E5:E6"/>
    <mergeCell ref="F5:F6"/>
    <mergeCell ref="G5:G6"/>
    <mergeCell ref="H5:H6"/>
    <mergeCell ref="P28:P29"/>
    <mergeCell ref="S28:S29"/>
  </mergeCells>
  <hyperlinks>
    <hyperlink ref="B3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68"/>
  <sheetViews>
    <sheetView tabSelected="1" topLeftCell="A2" workbookViewId="0">
      <selection activeCell="B2" sqref="B2"/>
    </sheetView>
  </sheetViews>
  <sheetFormatPr baseColWidth="10" defaultColWidth="8.83203125" defaultRowHeight="11"/>
  <cols>
    <col min="1" max="1" width="3.6640625" style="101" customWidth="1"/>
    <col min="2" max="2" width="14.6640625" style="101" customWidth="1"/>
    <col min="3" max="3" width="7.6640625" style="101" customWidth="1"/>
    <col min="4" max="4" width="3.6640625" style="101" customWidth="1"/>
    <col min="5" max="5" width="11.33203125" style="101" customWidth="1"/>
    <col min="6" max="6" width="7.6640625" style="101" customWidth="1"/>
    <col min="7" max="7" width="11.33203125" style="101" customWidth="1"/>
    <col min="8" max="8" width="7.6640625" style="101" customWidth="1"/>
    <col min="9" max="9" width="11.33203125" style="101" customWidth="1"/>
    <col min="10" max="10" width="7.6640625" style="101" customWidth="1"/>
    <col min="11" max="11" width="11.33203125" style="101" customWidth="1"/>
    <col min="12" max="12" width="7.6640625" style="101" customWidth="1"/>
    <col min="13" max="13" width="11.33203125" style="101" customWidth="1"/>
    <col min="14" max="14" width="7.6640625" style="101" customWidth="1"/>
    <col min="15" max="16" width="9.33203125" style="101" customWidth="1"/>
    <col min="17" max="17" width="9.33203125" style="102" customWidth="1"/>
    <col min="18" max="18" width="9.33203125" style="103" customWidth="1"/>
    <col min="19" max="20" width="6.5" style="101" customWidth="1"/>
    <col min="21" max="22" width="7.6640625" style="101" customWidth="1"/>
    <col min="23" max="23" width="3.6640625" style="101" customWidth="1"/>
    <col min="24" max="256" width="8.83203125" style="101"/>
    <col min="257" max="257" width="3.6640625" style="101" customWidth="1"/>
    <col min="258" max="258" width="14.6640625" style="101" customWidth="1"/>
    <col min="259" max="259" width="7.6640625" style="101" customWidth="1"/>
    <col min="260" max="260" width="3.6640625" style="101" customWidth="1"/>
    <col min="261" max="261" width="11.33203125" style="101" customWidth="1"/>
    <col min="262" max="262" width="7.6640625" style="101" customWidth="1"/>
    <col min="263" max="263" width="11.33203125" style="101" customWidth="1"/>
    <col min="264" max="264" width="7.6640625" style="101" customWidth="1"/>
    <col min="265" max="265" width="11.33203125" style="101" customWidth="1"/>
    <col min="266" max="266" width="7.6640625" style="101" customWidth="1"/>
    <col min="267" max="267" width="11.33203125" style="101" customWidth="1"/>
    <col min="268" max="268" width="7.6640625" style="101" customWidth="1"/>
    <col min="269" max="269" width="11.33203125" style="101" customWidth="1"/>
    <col min="270" max="270" width="7.6640625" style="101" customWidth="1"/>
    <col min="271" max="274" width="9.33203125" style="101" customWidth="1"/>
    <col min="275" max="276" width="6.5" style="101" customWidth="1"/>
    <col min="277" max="278" width="7.6640625" style="101" customWidth="1"/>
    <col min="279" max="279" width="3.6640625" style="101" customWidth="1"/>
    <col min="280" max="512" width="8.83203125" style="101"/>
    <col min="513" max="513" width="3.6640625" style="101" customWidth="1"/>
    <col min="514" max="514" width="14.6640625" style="101" customWidth="1"/>
    <col min="515" max="515" width="7.6640625" style="101" customWidth="1"/>
    <col min="516" max="516" width="3.6640625" style="101" customWidth="1"/>
    <col min="517" max="517" width="11.33203125" style="101" customWidth="1"/>
    <col min="518" max="518" width="7.6640625" style="101" customWidth="1"/>
    <col min="519" max="519" width="11.33203125" style="101" customWidth="1"/>
    <col min="520" max="520" width="7.6640625" style="101" customWidth="1"/>
    <col min="521" max="521" width="11.33203125" style="101" customWidth="1"/>
    <col min="522" max="522" width="7.6640625" style="101" customWidth="1"/>
    <col min="523" max="523" width="11.33203125" style="101" customWidth="1"/>
    <col min="524" max="524" width="7.6640625" style="101" customWidth="1"/>
    <col min="525" max="525" width="11.33203125" style="101" customWidth="1"/>
    <col min="526" max="526" width="7.6640625" style="101" customWidth="1"/>
    <col min="527" max="530" width="9.33203125" style="101" customWidth="1"/>
    <col min="531" max="532" width="6.5" style="101" customWidth="1"/>
    <col min="533" max="534" width="7.6640625" style="101" customWidth="1"/>
    <col min="535" max="535" width="3.6640625" style="101" customWidth="1"/>
    <col min="536" max="768" width="8.83203125" style="101"/>
    <col min="769" max="769" width="3.6640625" style="101" customWidth="1"/>
    <col min="770" max="770" width="14.6640625" style="101" customWidth="1"/>
    <col min="771" max="771" width="7.6640625" style="101" customWidth="1"/>
    <col min="772" max="772" width="3.6640625" style="101" customWidth="1"/>
    <col min="773" max="773" width="11.33203125" style="101" customWidth="1"/>
    <col min="774" max="774" width="7.6640625" style="101" customWidth="1"/>
    <col min="775" max="775" width="11.33203125" style="101" customWidth="1"/>
    <col min="776" max="776" width="7.6640625" style="101" customWidth="1"/>
    <col min="777" max="777" width="11.33203125" style="101" customWidth="1"/>
    <col min="778" max="778" width="7.6640625" style="101" customWidth="1"/>
    <col min="779" max="779" width="11.33203125" style="101" customWidth="1"/>
    <col min="780" max="780" width="7.6640625" style="101" customWidth="1"/>
    <col min="781" max="781" width="11.33203125" style="101" customWidth="1"/>
    <col min="782" max="782" width="7.6640625" style="101" customWidth="1"/>
    <col min="783" max="786" width="9.33203125" style="101" customWidth="1"/>
    <col min="787" max="788" width="6.5" style="101" customWidth="1"/>
    <col min="789" max="790" width="7.6640625" style="101" customWidth="1"/>
    <col min="791" max="791" width="3.6640625" style="101" customWidth="1"/>
    <col min="792" max="1024" width="8.83203125" style="101"/>
    <col min="1025" max="1025" width="3.6640625" style="101" customWidth="1"/>
    <col min="1026" max="1026" width="14.6640625" style="101" customWidth="1"/>
    <col min="1027" max="1027" width="7.6640625" style="101" customWidth="1"/>
    <col min="1028" max="1028" width="3.6640625" style="101" customWidth="1"/>
    <col min="1029" max="1029" width="11.33203125" style="101" customWidth="1"/>
    <col min="1030" max="1030" width="7.6640625" style="101" customWidth="1"/>
    <col min="1031" max="1031" width="11.33203125" style="101" customWidth="1"/>
    <col min="1032" max="1032" width="7.6640625" style="101" customWidth="1"/>
    <col min="1033" max="1033" width="11.33203125" style="101" customWidth="1"/>
    <col min="1034" max="1034" width="7.6640625" style="101" customWidth="1"/>
    <col min="1035" max="1035" width="11.33203125" style="101" customWidth="1"/>
    <col min="1036" max="1036" width="7.6640625" style="101" customWidth="1"/>
    <col min="1037" max="1037" width="11.33203125" style="101" customWidth="1"/>
    <col min="1038" max="1038" width="7.6640625" style="101" customWidth="1"/>
    <col min="1039" max="1042" width="9.33203125" style="101" customWidth="1"/>
    <col min="1043" max="1044" width="6.5" style="101" customWidth="1"/>
    <col min="1045" max="1046" width="7.6640625" style="101" customWidth="1"/>
    <col min="1047" max="1047" width="3.6640625" style="101" customWidth="1"/>
    <col min="1048" max="1280" width="8.83203125" style="101"/>
    <col min="1281" max="1281" width="3.6640625" style="101" customWidth="1"/>
    <col min="1282" max="1282" width="14.6640625" style="101" customWidth="1"/>
    <col min="1283" max="1283" width="7.6640625" style="101" customWidth="1"/>
    <col min="1284" max="1284" width="3.6640625" style="101" customWidth="1"/>
    <col min="1285" max="1285" width="11.33203125" style="101" customWidth="1"/>
    <col min="1286" max="1286" width="7.6640625" style="101" customWidth="1"/>
    <col min="1287" max="1287" width="11.33203125" style="101" customWidth="1"/>
    <col min="1288" max="1288" width="7.6640625" style="101" customWidth="1"/>
    <col min="1289" max="1289" width="11.33203125" style="101" customWidth="1"/>
    <col min="1290" max="1290" width="7.6640625" style="101" customWidth="1"/>
    <col min="1291" max="1291" width="11.33203125" style="101" customWidth="1"/>
    <col min="1292" max="1292" width="7.6640625" style="101" customWidth="1"/>
    <col min="1293" max="1293" width="11.33203125" style="101" customWidth="1"/>
    <col min="1294" max="1294" width="7.6640625" style="101" customWidth="1"/>
    <col min="1295" max="1298" width="9.33203125" style="101" customWidth="1"/>
    <col min="1299" max="1300" width="6.5" style="101" customWidth="1"/>
    <col min="1301" max="1302" width="7.6640625" style="101" customWidth="1"/>
    <col min="1303" max="1303" width="3.6640625" style="101" customWidth="1"/>
    <col min="1304" max="1536" width="8.83203125" style="101"/>
    <col min="1537" max="1537" width="3.6640625" style="101" customWidth="1"/>
    <col min="1538" max="1538" width="14.6640625" style="101" customWidth="1"/>
    <col min="1539" max="1539" width="7.6640625" style="101" customWidth="1"/>
    <col min="1540" max="1540" width="3.6640625" style="101" customWidth="1"/>
    <col min="1541" max="1541" width="11.33203125" style="101" customWidth="1"/>
    <col min="1542" max="1542" width="7.6640625" style="101" customWidth="1"/>
    <col min="1543" max="1543" width="11.33203125" style="101" customWidth="1"/>
    <col min="1544" max="1544" width="7.6640625" style="101" customWidth="1"/>
    <col min="1545" max="1545" width="11.33203125" style="101" customWidth="1"/>
    <col min="1546" max="1546" width="7.6640625" style="101" customWidth="1"/>
    <col min="1547" max="1547" width="11.33203125" style="101" customWidth="1"/>
    <col min="1548" max="1548" width="7.6640625" style="101" customWidth="1"/>
    <col min="1549" max="1549" width="11.33203125" style="101" customWidth="1"/>
    <col min="1550" max="1550" width="7.6640625" style="101" customWidth="1"/>
    <col min="1551" max="1554" width="9.33203125" style="101" customWidth="1"/>
    <col min="1555" max="1556" width="6.5" style="101" customWidth="1"/>
    <col min="1557" max="1558" width="7.6640625" style="101" customWidth="1"/>
    <col min="1559" max="1559" width="3.6640625" style="101" customWidth="1"/>
    <col min="1560" max="1792" width="8.83203125" style="101"/>
    <col min="1793" max="1793" width="3.6640625" style="101" customWidth="1"/>
    <col min="1794" max="1794" width="14.6640625" style="101" customWidth="1"/>
    <col min="1795" max="1795" width="7.6640625" style="101" customWidth="1"/>
    <col min="1796" max="1796" width="3.6640625" style="101" customWidth="1"/>
    <col min="1797" max="1797" width="11.33203125" style="101" customWidth="1"/>
    <col min="1798" max="1798" width="7.6640625" style="101" customWidth="1"/>
    <col min="1799" max="1799" width="11.33203125" style="101" customWidth="1"/>
    <col min="1800" max="1800" width="7.6640625" style="101" customWidth="1"/>
    <col min="1801" max="1801" width="11.33203125" style="101" customWidth="1"/>
    <col min="1802" max="1802" width="7.6640625" style="101" customWidth="1"/>
    <col min="1803" max="1803" width="11.33203125" style="101" customWidth="1"/>
    <col min="1804" max="1804" width="7.6640625" style="101" customWidth="1"/>
    <col min="1805" max="1805" width="11.33203125" style="101" customWidth="1"/>
    <col min="1806" max="1806" width="7.6640625" style="101" customWidth="1"/>
    <col min="1807" max="1810" width="9.33203125" style="101" customWidth="1"/>
    <col min="1811" max="1812" width="6.5" style="101" customWidth="1"/>
    <col min="1813" max="1814" width="7.6640625" style="101" customWidth="1"/>
    <col min="1815" max="1815" width="3.6640625" style="101" customWidth="1"/>
    <col min="1816" max="2048" width="8.83203125" style="101"/>
    <col min="2049" max="2049" width="3.6640625" style="101" customWidth="1"/>
    <col min="2050" max="2050" width="14.6640625" style="101" customWidth="1"/>
    <col min="2051" max="2051" width="7.6640625" style="101" customWidth="1"/>
    <col min="2052" max="2052" width="3.6640625" style="101" customWidth="1"/>
    <col min="2053" max="2053" width="11.33203125" style="101" customWidth="1"/>
    <col min="2054" max="2054" width="7.6640625" style="101" customWidth="1"/>
    <col min="2055" max="2055" width="11.33203125" style="101" customWidth="1"/>
    <col min="2056" max="2056" width="7.6640625" style="101" customWidth="1"/>
    <col min="2057" max="2057" width="11.33203125" style="101" customWidth="1"/>
    <col min="2058" max="2058" width="7.6640625" style="101" customWidth="1"/>
    <col min="2059" max="2059" width="11.33203125" style="101" customWidth="1"/>
    <col min="2060" max="2060" width="7.6640625" style="101" customWidth="1"/>
    <col min="2061" max="2061" width="11.33203125" style="101" customWidth="1"/>
    <col min="2062" max="2062" width="7.6640625" style="101" customWidth="1"/>
    <col min="2063" max="2066" width="9.33203125" style="101" customWidth="1"/>
    <col min="2067" max="2068" width="6.5" style="101" customWidth="1"/>
    <col min="2069" max="2070" width="7.6640625" style="101" customWidth="1"/>
    <col min="2071" max="2071" width="3.6640625" style="101" customWidth="1"/>
    <col min="2072" max="2304" width="8.83203125" style="101"/>
    <col min="2305" max="2305" width="3.6640625" style="101" customWidth="1"/>
    <col min="2306" max="2306" width="14.6640625" style="101" customWidth="1"/>
    <col min="2307" max="2307" width="7.6640625" style="101" customWidth="1"/>
    <col min="2308" max="2308" width="3.6640625" style="101" customWidth="1"/>
    <col min="2309" max="2309" width="11.33203125" style="101" customWidth="1"/>
    <col min="2310" max="2310" width="7.6640625" style="101" customWidth="1"/>
    <col min="2311" max="2311" width="11.33203125" style="101" customWidth="1"/>
    <col min="2312" max="2312" width="7.6640625" style="101" customWidth="1"/>
    <col min="2313" max="2313" width="11.33203125" style="101" customWidth="1"/>
    <col min="2314" max="2314" width="7.6640625" style="101" customWidth="1"/>
    <col min="2315" max="2315" width="11.33203125" style="101" customWidth="1"/>
    <col min="2316" max="2316" width="7.6640625" style="101" customWidth="1"/>
    <col min="2317" max="2317" width="11.33203125" style="101" customWidth="1"/>
    <col min="2318" max="2318" width="7.6640625" style="101" customWidth="1"/>
    <col min="2319" max="2322" width="9.33203125" style="101" customWidth="1"/>
    <col min="2323" max="2324" width="6.5" style="101" customWidth="1"/>
    <col min="2325" max="2326" width="7.6640625" style="101" customWidth="1"/>
    <col min="2327" max="2327" width="3.6640625" style="101" customWidth="1"/>
    <col min="2328" max="2560" width="8.83203125" style="101"/>
    <col min="2561" max="2561" width="3.6640625" style="101" customWidth="1"/>
    <col min="2562" max="2562" width="14.6640625" style="101" customWidth="1"/>
    <col min="2563" max="2563" width="7.6640625" style="101" customWidth="1"/>
    <col min="2564" max="2564" width="3.6640625" style="101" customWidth="1"/>
    <col min="2565" max="2565" width="11.33203125" style="101" customWidth="1"/>
    <col min="2566" max="2566" width="7.6640625" style="101" customWidth="1"/>
    <col min="2567" max="2567" width="11.33203125" style="101" customWidth="1"/>
    <col min="2568" max="2568" width="7.6640625" style="101" customWidth="1"/>
    <col min="2569" max="2569" width="11.33203125" style="101" customWidth="1"/>
    <col min="2570" max="2570" width="7.6640625" style="101" customWidth="1"/>
    <col min="2571" max="2571" width="11.33203125" style="101" customWidth="1"/>
    <col min="2572" max="2572" width="7.6640625" style="101" customWidth="1"/>
    <col min="2573" max="2573" width="11.33203125" style="101" customWidth="1"/>
    <col min="2574" max="2574" width="7.6640625" style="101" customWidth="1"/>
    <col min="2575" max="2578" width="9.33203125" style="101" customWidth="1"/>
    <col min="2579" max="2580" width="6.5" style="101" customWidth="1"/>
    <col min="2581" max="2582" width="7.6640625" style="101" customWidth="1"/>
    <col min="2583" max="2583" width="3.6640625" style="101" customWidth="1"/>
    <col min="2584" max="2816" width="8.83203125" style="101"/>
    <col min="2817" max="2817" width="3.6640625" style="101" customWidth="1"/>
    <col min="2818" max="2818" width="14.6640625" style="101" customWidth="1"/>
    <col min="2819" max="2819" width="7.6640625" style="101" customWidth="1"/>
    <col min="2820" max="2820" width="3.6640625" style="101" customWidth="1"/>
    <col min="2821" max="2821" width="11.33203125" style="101" customWidth="1"/>
    <col min="2822" max="2822" width="7.6640625" style="101" customWidth="1"/>
    <col min="2823" max="2823" width="11.33203125" style="101" customWidth="1"/>
    <col min="2824" max="2824" width="7.6640625" style="101" customWidth="1"/>
    <col min="2825" max="2825" width="11.33203125" style="101" customWidth="1"/>
    <col min="2826" max="2826" width="7.6640625" style="101" customWidth="1"/>
    <col min="2827" max="2827" width="11.33203125" style="101" customWidth="1"/>
    <col min="2828" max="2828" width="7.6640625" style="101" customWidth="1"/>
    <col min="2829" max="2829" width="11.33203125" style="101" customWidth="1"/>
    <col min="2830" max="2830" width="7.6640625" style="101" customWidth="1"/>
    <col min="2831" max="2834" width="9.33203125" style="101" customWidth="1"/>
    <col min="2835" max="2836" width="6.5" style="101" customWidth="1"/>
    <col min="2837" max="2838" width="7.6640625" style="101" customWidth="1"/>
    <col min="2839" max="2839" width="3.6640625" style="101" customWidth="1"/>
    <col min="2840" max="3072" width="8.83203125" style="101"/>
    <col min="3073" max="3073" width="3.6640625" style="101" customWidth="1"/>
    <col min="3074" max="3074" width="14.6640625" style="101" customWidth="1"/>
    <col min="3075" max="3075" width="7.6640625" style="101" customWidth="1"/>
    <col min="3076" max="3076" width="3.6640625" style="101" customWidth="1"/>
    <col min="3077" max="3077" width="11.33203125" style="101" customWidth="1"/>
    <col min="3078" max="3078" width="7.6640625" style="101" customWidth="1"/>
    <col min="3079" max="3079" width="11.33203125" style="101" customWidth="1"/>
    <col min="3080" max="3080" width="7.6640625" style="101" customWidth="1"/>
    <col min="3081" max="3081" width="11.33203125" style="101" customWidth="1"/>
    <col min="3082" max="3082" width="7.6640625" style="101" customWidth="1"/>
    <col min="3083" max="3083" width="11.33203125" style="101" customWidth="1"/>
    <col min="3084" max="3084" width="7.6640625" style="101" customWidth="1"/>
    <col min="3085" max="3085" width="11.33203125" style="101" customWidth="1"/>
    <col min="3086" max="3086" width="7.6640625" style="101" customWidth="1"/>
    <col min="3087" max="3090" width="9.33203125" style="101" customWidth="1"/>
    <col min="3091" max="3092" width="6.5" style="101" customWidth="1"/>
    <col min="3093" max="3094" width="7.6640625" style="101" customWidth="1"/>
    <col min="3095" max="3095" width="3.6640625" style="101" customWidth="1"/>
    <col min="3096" max="3328" width="8.83203125" style="101"/>
    <col min="3329" max="3329" width="3.6640625" style="101" customWidth="1"/>
    <col min="3330" max="3330" width="14.6640625" style="101" customWidth="1"/>
    <col min="3331" max="3331" width="7.6640625" style="101" customWidth="1"/>
    <col min="3332" max="3332" width="3.6640625" style="101" customWidth="1"/>
    <col min="3333" max="3333" width="11.33203125" style="101" customWidth="1"/>
    <col min="3334" max="3334" width="7.6640625" style="101" customWidth="1"/>
    <col min="3335" max="3335" width="11.33203125" style="101" customWidth="1"/>
    <col min="3336" max="3336" width="7.6640625" style="101" customWidth="1"/>
    <col min="3337" max="3337" width="11.33203125" style="101" customWidth="1"/>
    <col min="3338" max="3338" width="7.6640625" style="101" customWidth="1"/>
    <col min="3339" max="3339" width="11.33203125" style="101" customWidth="1"/>
    <col min="3340" max="3340" width="7.6640625" style="101" customWidth="1"/>
    <col min="3341" max="3341" width="11.33203125" style="101" customWidth="1"/>
    <col min="3342" max="3342" width="7.6640625" style="101" customWidth="1"/>
    <col min="3343" max="3346" width="9.33203125" style="101" customWidth="1"/>
    <col min="3347" max="3348" width="6.5" style="101" customWidth="1"/>
    <col min="3349" max="3350" width="7.6640625" style="101" customWidth="1"/>
    <col min="3351" max="3351" width="3.6640625" style="101" customWidth="1"/>
    <col min="3352" max="3584" width="8.83203125" style="101"/>
    <col min="3585" max="3585" width="3.6640625" style="101" customWidth="1"/>
    <col min="3586" max="3586" width="14.6640625" style="101" customWidth="1"/>
    <col min="3587" max="3587" width="7.6640625" style="101" customWidth="1"/>
    <col min="3588" max="3588" width="3.6640625" style="101" customWidth="1"/>
    <col min="3589" max="3589" width="11.33203125" style="101" customWidth="1"/>
    <col min="3590" max="3590" width="7.6640625" style="101" customWidth="1"/>
    <col min="3591" max="3591" width="11.33203125" style="101" customWidth="1"/>
    <col min="3592" max="3592" width="7.6640625" style="101" customWidth="1"/>
    <col min="3593" max="3593" width="11.33203125" style="101" customWidth="1"/>
    <col min="3594" max="3594" width="7.6640625" style="101" customWidth="1"/>
    <col min="3595" max="3595" width="11.33203125" style="101" customWidth="1"/>
    <col min="3596" max="3596" width="7.6640625" style="101" customWidth="1"/>
    <col min="3597" max="3597" width="11.33203125" style="101" customWidth="1"/>
    <col min="3598" max="3598" width="7.6640625" style="101" customWidth="1"/>
    <col min="3599" max="3602" width="9.33203125" style="101" customWidth="1"/>
    <col min="3603" max="3604" width="6.5" style="101" customWidth="1"/>
    <col min="3605" max="3606" width="7.6640625" style="101" customWidth="1"/>
    <col min="3607" max="3607" width="3.6640625" style="101" customWidth="1"/>
    <col min="3608" max="3840" width="8.83203125" style="101"/>
    <col min="3841" max="3841" width="3.6640625" style="101" customWidth="1"/>
    <col min="3842" max="3842" width="14.6640625" style="101" customWidth="1"/>
    <col min="3843" max="3843" width="7.6640625" style="101" customWidth="1"/>
    <col min="3844" max="3844" width="3.6640625" style="101" customWidth="1"/>
    <col min="3845" max="3845" width="11.33203125" style="101" customWidth="1"/>
    <col min="3846" max="3846" width="7.6640625" style="101" customWidth="1"/>
    <col min="3847" max="3847" width="11.33203125" style="101" customWidth="1"/>
    <col min="3848" max="3848" width="7.6640625" style="101" customWidth="1"/>
    <col min="3849" max="3849" width="11.33203125" style="101" customWidth="1"/>
    <col min="3850" max="3850" width="7.6640625" style="101" customWidth="1"/>
    <col min="3851" max="3851" width="11.33203125" style="101" customWidth="1"/>
    <col min="3852" max="3852" width="7.6640625" style="101" customWidth="1"/>
    <col min="3853" max="3853" width="11.33203125" style="101" customWidth="1"/>
    <col min="3854" max="3854" width="7.6640625" style="101" customWidth="1"/>
    <col min="3855" max="3858" width="9.33203125" style="101" customWidth="1"/>
    <col min="3859" max="3860" width="6.5" style="101" customWidth="1"/>
    <col min="3861" max="3862" width="7.6640625" style="101" customWidth="1"/>
    <col min="3863" max="3863" width="3.6640625" style="101" customWidth="1"/>
    <col min="3864" max="4096" width="8.83203125" style="101"/>
    <col min="4097" max="4097" width="3.6640625" style="101" customWidth="1"/>
    <col min="4098" max="4098" width="14.6640625" style="101" customWidth="1"/>
    <col min="4099" max="4099" width="7.6640625" style="101" customWidth="1"/>
    <col min="4100" max="4100" width="3.6640625" style="101" customWidth="1"/>
    <col min="4101" max="4101" width="11.33203125" style="101" customWidth="1"/>
    <col min="4102" max="4102" width="7.6640625" style="101" customWidth="1"/>
    <col min="4103" max="4103" width="11.33203125" style="101" customWidth="1"/>
    <col min="4104" max="4104" width="7.6640625" style="101" customWidth="1"/>
    <col min="4105" max="4105" width="11.33203125" style="101" customWidth="1"/>
    <col min="4106" max="4106" width="7.6640625" style="101" customWidth="1"/>
    <col min="4107" max="4107" width="11.33203125" style="101" customWidth="1"/>
    <col min="4108" max="4108" width="7.6640625" style="101" customWidth="1"/>
    <col min="4109" max="4109" width="11.33203125" style="101" customWidth="1"/>
    <col min="4110" max="4110" width="7.6640625" style="101" customWidth="1"/>
    <col min="4111" max="4114" width="9.33203125" style="101" customWidth="1"/>
    <col min="4115" max="4116" width="6.5" style="101" customWidth="1"/>
    <col min="4117" max="4118" width="7.6640625" style="101" customWidth="1"/>
    <col min="4119" max="4119" width="3.6640625" style="101" customWidth="1"/>
    <col min="4120" max="4352" width="8.83203125" style="101"/>
    <col min="4353" max="4353" width="3.6640625" style="101" customWidth="1"/>
    <col min="4354" max="4354" width="14.6640625" style="101" customWidth="1"/>
    <col min="4355" max="4355" width="7.6640625" style="101" customWidth="1"/>
    <col min="4356" max="4356" width="3.6640625" style="101" customWidth="1"/>
    <col min="4357" max="4357" width="11.33203125" style="101" customWidth="1"/>
    <col min="4358" max="4358" width="7.6640625" style="101" customWidth="1"/>
    <col min="4359" max="4359" width="11.33203125" style="101" customWidth="1"/>
    <col min="4360" max="4360" width="7.6640625" style="101" customWidth="1"/>
    <col min="4361" max="4361" width="11.33203125" style="101" customWidth="1"/>
    <col min="4362" max="4362" width="7.6640625" style="101" customWidth="1"/>
    <col min="4363" max="4363" width="11.33203125" style="101" customWidth="1"/>
    <col min="4364" max="4364" width="7.6640625" style="101" customWidth="1"/>
    <col min="4365" max="4365" width="11.33203125" style="101" customWidth="1"/>
    <col min="4366" max="4366" width="7.6640625" style="101" customWidth="1"/>
    <col min="4367" max="4370" width="9.33203125" style="101" customWidth="1"/>
    <col min="4371" max="4372" width="6.5" style="101" customWidth="1"/>
    <col min="4373" max="4374" width="7.6640625" style="101" customWidth="1"/>
    <col min="4375" max="4375" width="3.6640625" style="101" customWidth="1"/>
    <col min="4376" max="4608" width="8.83203125" style="101"/>
    <col min="4609" max="4609" width="3.6640625" style="101" customWidth="1"/>
    <col min="4610" max="4610" width="14.6640625" style="101" customWidth="1"/>
    <col min="4611" max="4611" width="7.6640625" style="101" customWidth="1"/>
    <col min="4612" max="4612" width="3.6640625" style="101" customWidth="1"/>
    <col min="4613" max="4613" width="11.33203125" style="101" customWidth="1"/>
    <col min="4614" max="4614" width="7.6640625" style="101" customWidth="1"/>
    <col min="4615" max="4615" width="11.33203125" style="101" customWidth="1"/>
    <col min="4616" max="4616" width="7.6640625" style="101" customWidth="1"/>
    <col min="4617" max="4617" width="11.33203125" style="101" customWidth="1"/>
    <col min="4618" max="4618" width="7.6640625" style="101" customWidth="1"/>
    <col min="4619" max="4619" width="11.33203125" style="101" customWidth="1"/>
    <col min="4620" max="4620" width="7.6640625" style="101" customWidth="1"/>
    <col min="4621" max="4621" width="11.33203125" style="101" customWidth="1"/>
    <col min="4622" max="4622" width="7.6640625" style="101" customWidth="1"/>
    <col min="4623" max="4626" width="9.33203125" style="101" customWidth="1"/>
    <col min="4627" max="4628" width="6.5" style="101" customWidth="1"/>
    <col min="4629" max="4630" width="7.6640625" style="101" customWidth="1"/>
    <col min="4631" max="4631" width="3.6640625" style="101" customWidth="1"/>
    <col min="4632" max="4864" width="8.83203125" style="101"/>
    <col min="4865" max="4865" width="3.6640625" style="101" customWidth="1"/>
    <col min="4866" max="4866" width="14.6640625" style="101" customWidth="1"/>
    <col min="4867" max="4867" width="7.6640625" style="101" customWidth="1"/>
    <col min="4868" max="4868" width="3.6640625" style="101" customWidth="1"/>
    <col min="4869" max="4869" width="11.33203125" style="101" customWidth="1"/>
    <col min="4870" max="4870" width="7.6640625" style="101" customWidth="1"/>
    <col min="4871" max="4871" width="11.33203125" style="101" customWidth="1"/>
    <col min="4872" max="4872" width="7.6640625" style="101" customWidth="1"/>
    <col min="4873" max="4873" width="11.33203125" style="101" customWidth="1"/>
    <col min="4874" max="4874" width="7.6640625" style="101" customWidth="1"/>
    <col min="4875" max="4875" width="11.33203125" style="101" customWidth="1"/>
    <col min="4876" max="4876" width="7.6640625" style="101" customWidth="1"/>
    <col min="4877" max="4877" width="11.33203125" style="101" customWidth="1"/>
    <col min="4878" max="4878" width="7.6640625" style="101" customWidth="1"/>
    <col min="4879" max="4882" width="9.33203125" style="101" customWidth="1"/>
    <col min="4883" max="4884" width="6.5" style="101" customWidth="1"/>
    <col min="4885" max="4886" width="7.6640625" style="101" customWidth="1"/>
    <col min="4887" max="4887" width="3.6640625" style="101" customWidth="1"/>
    <col min="4888" max="5120" width="8.83203125" style="101"/>
    <col min="5121" max="5121" width="3.6640625" style="101" customWidth="1"/>
    <col min="5122" max="5122" width="14.6640625" style="101" customWidth="1"/>
    <col min="5123" max="5123" width="7.6640625" style="101" customWidth="1"/>
    <col min="5124" max="5124" width="3.6640625" style="101" customWidth="1"/>
    <col min="5125" max="5125" width="11.33203125" style="101" customWidth="1"/>
    <col min="5126" max="5126" width="7.6640625" style="101" customWidth="1"/>
    <col min="5127" max="5127" width="11.33203125" style="101" customWidth="1"/>
    <col min="5128" max="5128" width="7.6640625" style="101" customWidth="1"/>
    <col min="5129" max="5129" width="11.33203125" style="101" customWidth="1"/>
    <col min="5130" max="5130" width="7.6640625" style="101" customWidth="1"/>
    <col min="5131" max="5131" width="11.33203125" style="101" customWidth="1"/>
    <col min="5132" max="5132" width="7.6640625" style="101" customWidth="1"/>
    <col min="5133" max="5133" width="11.33203125" style="101" customWidth="1"/>
    <col min="5134" max="5134" width="7.6640625" style="101" customWidth="1"/>
    <col min="5135" max="5138" width="9.33203125" style="101" customWidth="1"/>
    <col min="5139" max="5140" width="6.5" style="101" customWidth="1"/>
    <col min="5141" max="5142" width="7.6640625" style="101" customWidth="1"/>
    <col min="5143" max="5143" width="3.6640625" style="101" customWidth="1"/>
    <col min="5144" max="5376" width="8.83203125" style="101"/>
    <col min="5377" max="5377" width="3.6640625" style="101" customWidth="1"/>
    <col min="5378" max="5378" width="14.6640625" style="101" customWidth="1"/>
    <col min="5379" max="5379" width="7.6640625" style="101" customWidth="1"/>
    <col min="5380" max="5380" width="3.6640625" style="101" customWidth="1"/>
    <col min="5381" max="5381" width="11.33203125" style="101" customWidth="1"/>
    <col min="5382" max="5382" width="7.6640625" style="101" customWidth="1"/>
    <col min="5383" max="5383" width="11.33203125" style="101" customWidth="1"/>
    <col min="5384" max="5384" width="7.6640625" style="101" customWidth="1"/>
    <col min="5385" max="5385" width="11.33203125" style="101" customWidth="1"/>
    <col min="5386" max="5386" width="7.6640625" style="101" customWidth="1"/>
    <col min="5387" max="5387" width="11.33203125" style="101" customWidth="1"/>
    <col min="5388" max="5388" width="7.6640625" style="101" customWidth="1"/>
    <col min="5389" max="5389" width="11.33203125" style="101" customWidth="1"/>
    <col min="5390" max="5390" width="7.6640625" style="101" customWidth="1"/>
    <col min="5391" max="5394" width="9.33203125" style="101" customWidth="1"/>
    <col min="5395" max="5396" width="6.5" style="101" customWidth="1"/>
    <col min="5397" max="5398" width="7.6640625" style="101" customWidth="1"/>
    <col min="5399" max="5399" width="3.6640625" style="101" customWidth="1"/>
    <col min="5400" max="5632" width="8.83203125" style="101"/>
    <col min="5633" max="5633" width="3.6640625" style="101" customWidth="1"/>
    <col min="5634" max="5634" width="14.6640625" style="101" customWidth="1"/>
    <col min="5635" max="5635" width="7.6640625" style="101" customWidth="1"/>
    <col min="5636" max="5636" width="3.6640625" style="101" customWidth="1"/>
    <col min="5637" max="5637" width="11.33203125" style="101" customWidth="1"/>
    <col min="5638" max="5638" width="7.6640625" style="101" customWidth="1"/>
    <col min="5639" max="5639" width="11.33203125" style="101" customWidth="1"/>
    <col min="5640" max="5640" width="7.6640625" style="101" customWidth="1"/>
    <col min="5641" max="5641" width="11.33203125" style="101" customWidth="1"/>
    <col min="5642" max="5642" width="7.6640625" style="101" customWidth="1"/>
    <col min="5643" max="5643" width="11.33203125" style="101" customWidth="1"/>
    <col min="5644" max="5644" width="7.6640625" style="101" customWidth="1"/>
    <col min="5645" max="5645" width="11.33203125" style="101" customWidth="1"/>
    <col min="5646" max="5646" width="7.6640625" style="101" customWidth="1"/>
    <col min="5647" max="5650" width="9.33203125" style="101" customWidth="1"/>
    <col min="5651" max="5652" width="6.5" style="101" customWidth="1"/>
    <col min="5653" max="5654" width="7.6640625" style="101" customWidth="1"/>
    <col min="5655" max="5655" width="3.6640625" style="101" customWidth="1"/>
    <col min="5656" max="5888" width="8.83203125" style="101"/>
    <col min="5889" max="5889" width="3.6640625" style="101" customWidth="1"/>
    <col min="5890" max="5890" width="14.6640625" style="101" customWidth="1"/>
    <col min="5891" max="5891" width="7.6640625" style="101" customWidth="1"/>
    <col min="5892" max="5892" width="3.6640625" style="101" customWidth="1"/>
    <col min="5893" max="5893" width="11.33203125" style="101" customWidth="1"/>
    <col min="5894" max="5894" width="7.6640625" style="101" customWidth="1"/>
    <col min="5895" max="5895" width="11.33203125" style="101" customWidth="1"/>
    <col min="5896" max="5896" width="7.6640625" style="101" customWidth="1"/>
    <col min="5897" max="5897" width="11.33203125" style="101" customWidth="1"/>
    <col min="5898" max="5898" width="7.6640625" style="101" customWidth="1"/>
    <col min="5899" max="5899" width="11.33203125" style="101" customWidth="1"/>
    <col min="5900" max="5900" width="7.6640625" style="101" customWidth="1"/>
    <col min="5901" max="5901" width="11.33203125" style="101" customWidth="1"/>
    <col min="5902" max="5902" width="7.6640625" style="101" customWidth="1"/>
    <col min="5903" max="5906" width="9.33203125" style="101" customWidth="1"/>
    <col min="5907" max="5908" width="6.5" style="101" customWidth="1"/>
    <col min="5909" max="5910" width="7.6640625" style="101" customWidth="1"/>
    <col min="5911" max="5911" width="3.6640625" style="101" customWidth="1"/>
    <col min="5912" max="6144" width="8.83203125" style="101"/>
    <col min="6145" max="6145" width="3.6640625" style="101" customWidth="1"/>
    <col min="6146" max="6146" width="14.6640625" style="101" customWidth="1"/>
    <col min="6147" max="6147" width="7.6640625" style="101" customWidth="1"/>
    <col min="6148" max="6148" width="3.6640625" style="101" customWidth="1"/>
    <col min="6149" max="6149" width="11.33203125" style="101" customWidth="1"/>
    <col min="6150" max="6150" width="7.6640625" style="101" customWidth="1"/>
    <col min="6151" max="6151" width="11.33203125" style="101" customWidth="1"/>
    <col min="6152" max="6152" width="7.6640625" style="101" customWidth="1"/>
    <col min="6153" max="6153" width="11.33203125" style="101" customWidth="1"/>
    <col min="6154" max="6154" width="7.6640625" style="101" customWidth="1"/>
    <col min="6155" max="6155" width="11.33203125" style="101" customWidth="1"/>
    <col min="6156" max="6156" width="7.6640625" style="101" customWidth="1"/>
    <col min="6157" max="6157" width="11.33203125" style="101" customWidth="1"/>
    <col min="6158" max="6158" width="7.6640625" style="101" customWidth="1"/>
    <col min="6159" max="6162" width="9.33203125" style="101" customWidth="1"/>
    <col min="6163" max="6164" width="6.5" style="101" customWidth="1"/>
    <col min="6165" max="6166" width="7.6640625" style="101" customWidth="1"/>
    <col min="6167" max="6167" width="3.6640625" style="101" customWidth="1"/>
    <col min="6168" max="6400" width="8.83203125" style="101"/>
    <col min="6401" max="6401" width="3.6640625" style="101" customWidth="1"/>
    <col min="6402" max="6402" width="14.6640625" style="101" customWidth="1"/>
    <col min="6403" max="6403" width="7.6640625" style="101" customWidth="1"/>
    <col min="6404" max="6404" width="3.6640625" style="101" customWidth="1"/>
    <col min="6405" max="6405" width="11.33203125" style="101" customWidth="1"/>
    <col min="6406" max="6406" width="7.6640625" style="101" customWidth="1"/>
    <col min="6407" max="6407" width="11.33203125" style="101" customWidth="1"/>
    <col min="6408" max="6408" width="7.6640625" style="101" customWidth="1"/>
    <col min="6409" max="6409" width="11.33203125" style="101" customWidth="1"/>
    <col min="6410" max="6410" width="7.6640625" style="101" customWidth="1"/>
    <col min="6411" max="6411" width="11.33203125" style="101" customWidth="1"/>
    <col min="6412" max="6412" width="7.6640625" style="101" customWidth="1"/>
    <col min="6413" max="6413" width="11.33203125" style="101" customWidth="1"/>
    <col min="6414" max="6414" width="7.6640625" style="101" customWidth="1"/>
    <col min="6415" max="6418" width="9.33203125" style="101" customWidth="1"/>
    <col min="6419" max="6420" width="6.5" style="101" customWidth="1"/>
    <col min="6421" max="6422" width="7.6640625" style="101" customWidth="1"/>
    <col min="6423" max="6423" width="3.6640625" style="101" customWidth="1"/>
    <col min="6424" max="6656" width="8.83203125" style="101"/>
    <col min="6657" max="6657" width="3.6640625" style="101" customWidth="1"/>
    <col min="6658" max="6658" width="14.6640625" style="101" customWidth="1"/>
    <col min="6659" max="6659" width="7.6640625" style="101" customWidth="1"/>
    <col min="6660" max="6660" width="3.6640625" style="101" customWidth="1"/>
    <col min="6661" max="6661" width="11.33203125" style="101" customWidth="1"/>
    <col min="6662" max="6662" width="7.6640625" style="101" customWidth="1"/>
    <col min="6663" max="6663" width="11.33203125" style="101" customWidth="1"/>
    <col min="6664" max="6664" width="7.6640625" style="101" customWidth="1"/>
    <col min="6665" max="6665" width="11.33203125" style="101" customWidth="1"/>
    <col min="6666" max="6666" width="7.6640625" style="101" customWidth="1"/>
    <col min="6667" max="6667" width="11.33203125" style="101" customWidth="1"/>
    <col min="6668" max="6668" width="7.6640625" style="101" customWidth="1"/>
    <col min="6669" max="6669" width="11.33203125" style="101" customWidth="1"/>
    <col min="6670" max="6670" width="7.6640625" style="101" customWidth="1"/>
    <col min="6671" max="6674" width="9.33203125" style="101" customWidth="1"/>
    <col min="6675" max="6676" width="6.5" style="101" customWidth="1"/>
    <col min="6677" max="6678" width="7.6640625" style="101" customWidth="1"/>
    <col min="6679" max="6679" width="3.6640625" style="101" customWidth="1"/>
    <col min="6680" max="6912" width="8.83203125" style="101"/>
    <col min="6913" max="6913" width="3.6640625" style="101" customWidth="1"/>
    <col min="6914" max="6914" width="14.6640625" style="101" customWidth="1"/>
    <col min="6915" max="6915" width="7.6640625" style="101" customWidth="1"/>
    <col min="6916" max="6916" width="3.6640625" style="101" customWidth="1"/>
    <col min="6917" max="6917" width="11.33203125" style="101" customWidth="1"/>
    <col min="6918" max="6918" width="7.6640625" style="101" customWidth="1"/>
    <col min="6919" max="6919" width="11.33203125" style="101" customWidth="1"/>
    <col min="6920" max="6920" width="7.6640625" style="101" customWidth="1"/>
    <col min="6921" max="6921" width="11.33203125" style="101" customWidth="1"/>
    <col min="6922" max="6922" width="7.6640625" style="101" customWidth="1"/>
    <col min="6923" max="6923" width="11.33203125" style="101" customWidth="1"/>
    <col min="6924" max="6924" width="7.6640625" style="101" customWidth="1"/>
    <col min="6925" max="6925" width="11.33203125" style="101" customWidth="1"/>
    <col min="6926" max="6926" width="7.6640625" style="101" customWidth="1"/>
    <col min="6927" max="6930" width="9.33203125" style="101" customWidth="1"/>
    <col min="6931" max="6932" width="6.5" style="101" customWidth="1"/>
    <col min="6933" max="6934" width="7.6640625" style="101" customWidth="1"/>
    <col min="6935" max="6935" width="3.6640625" style="101" customWidth="1"/>
    <col min="6936" max="7168" width="8.83203125" style="101"/>
    <col min="7169" max="7169" width="3.6640625" style="101" customWidth="1"/>
    <col min="7170" max="7170" width="14.6640625" style="101" customWidth="1"/>
    <col min="7171" max="7171" width="7.6640625" style="101" customWidth="1"/>
    <col min="7172" max="7172" width="3.6640625" style="101" customWidth="1"/>
    <col min="7173" max="7173" width="11.33203125" style="101" customWidth="1"/>
    <col min="7174" max="7174" width="7.6640625" style="101" customWidth="1"/>
    <col min="7175" max="7175" width="11.33203125" style="101" customWidth="1"/>
    <col min="7176" max="7176" width="7.6640625" style="101" customWidth="1"/>
    <col min="7177" max="7177" width="11.33203125" style="101" customWidth="1"/>
    <col min="7178" max="7178" width="7.6640625" style="101" customWidth="1"/>
    <col min="7179" max="7179" width="11.33203125" style="101" customWidth="1"/>
    <col min="7180" max="7180" width="7.6640625" style="101" customWidth="1"/>
    <col min="7181" max="7181" width="11.33203125" style="101" customWidth="1"/>
    <col min="7182" max="7182" width="7.6640625" style="101" customWidth="1"/>
    <col min="7183" max="7186" width="9.33203125" style="101" customWidth="1"/>
    <col min="7187" max="7188" width="6.5" style="101" customWidth="1"/>
    <col min="7189" max="7190" width="7.6640625" style="101" customWidth="1"/>
    <col min="7191" max="7191" width="3.6640625" style="101" customWidth="1"/>
    <col min="7192" max="7424" width="8.83203125" style="101"/>
    <col min="7425" max="7425" width="3.6640625" style="101" customWidth="1"/>
    <col min="7426" max="7426" width="14.6640625" style="101" customWidth="1"/>
    <col min="7427" max="7427" width="7.6640625" style="101" customWidth="1"/>
    <col min="7428" max="7428" width="3.6640625" style="101" customWidth="1"/>
    <col min="7429" max="7429" width="11.33203125" style="101" customWidth="1"/>
    <col min="7430" max="7430" width="7.6640625" style="101" customWidth="1"/>
    <col min="7431" max="7431" width="11.33203125" style="101" customWidth="1"/>
    <col min="7432" max="7432" width="7.6640625" style="101" customWidth="1"/>
    <col min="7433" max="7433" width="11.33203125" style="101" customWidth="1"/>
    <col min="7434" max="7434" width="7.6640625" style="101" customWidth="1"/>
    <col min="7435" max="7435" width="11.33203125" style="101" customWidth="1"/>
    <col min="7436" max="7436" width="7.6640625" style="101" customWidth="1"/>
    <col min="7437" max="7437" width="11.33203125" style="101" customWidth="1"/>
    <col min="7438" max="7438" width="7.6640625" style="101" customWidth="1"/>
    <col min="7439" max="7442" width="9.33203125" style="101" customWidth="1"/>
    <col min="7443" max="7444" width="6.5" style="101" customWidth="1"/>
    <col min="7445" max="7446" width="7.6640625" style="101" customWidth="1"/>
    <col min="7447" max="7447" width="3.6640625" style="101" customWidth="1"/>
    <col min="7448" max="7680" width="8.83203125" style="101"/>
    <col min="7681" max="7681" width="3.6640625" style="101" customWidth="1"/>
    <col min="7682" max="7682" width="14.6640625" style="101" customWidth="1"/>
    <col min="7683" max="7683" width="7.6640625" style="101" customWidth="1"/>
    <col min="7684" max="7684" width="3.6640625" style="101" customWidth="1"/>
    <col min="7685" max="7685" width="11.33203125" style="101" customWidth="1"/>
    <col min="7686" max="7686" width="7.6640625" style="101" customWidth="1"/>
    <col min="7687" max="7687" width="11.33203125" style="101" customWidth="1"/>
    <col min="7688" max="7688" width="7.6640625" style="101" customWidth="1"/>
    <col min="7689" max="7689" width="11.33203125" style="101" customWidth="1"/>
    <col min="7690" max="7690" width="7.6640625" style="101" customWidth="1"/>
    <col min="7691" max="7691" width="11.33203125" style="101" customWidth="1"/>
    <col min="7692" max="7692" width="7.6640625" style="101" customWidth="1"/>
    <col min="7693" max="7693" width="11.33203125" style="101" customWidth="1"/>
    <col min="7694" max="7694" width="7.6640625" style="101" customWidth="1"/>
    <col min="7695" max="7698" width="9.33203125" style="101" customWidth="1"/>
    <col min="7699" max="7700" width="6.5" style="101" customWidth="1"/>
    <col min="7701" max="7702" width="7.6640625" style="101" customWidth="1"/>
    <col min="7703" max="7703" width="3.6640625" style="101" customWidth="1"/>
    <col min="7704" max="7936" width="8.83203125" style="101"/>
    <col min="7937" max="7937" width="3.6640625" style="101" customWidth="1"/>
    <col min="7938" max="7938" width="14.6640625" style="101" customWidth="1"/>
    <col min="7939" max="7939" width="7.6640625" style="101" customWidth="1"/>
    <col min="7940" max="7940" width="3.6640625" style="101" customWidth="1"/>
    <col min="7941" max="7941" width="11.33203125" style="101" customWidth="1"/>
    <col min="7942" max="7942" width="7.6640625" style="101" customWidth="1"/>
    <col min="7943" max="7943" width="11.33203125" style="101" customWidth="1"/>
    <col min="7944" max="7944" width="7.6640625" style="101" customWidth="1"/>
    <col min="7945" max="7945" width="11.33203125" style="101" customWidth="1"/>
    <col min="7946" max="7946" width="7.6640625" style="101" customWidth="1"/>
    <col min="7947" max="7947" width="11.33203125" style="101" customWidth="1"/>
    <col min="7948" max="7948" width="7.6640625" style="101" customWidth="1"/>
    <col min="7949" max="7949" width="11.33203125" style="101" customWidth="1"/>
    <col min="7950" max="7950" width="7.6640625" style="101" customWidth="1"/>
    <col min="7951" max="7954" width="9.33203125" style="101" customWidth="1"/>
    <col min="7955" max="7956" width="6.5" style="101" customWidth="1"/>
    <col min="7957" max="7958" width="7.6640625" style="101" customWidth="1"/>
    <col min="7959" max="7959" width="3.6640625" style="101" customWidth="1"/>
    <col min="7960" max="8192" width="8.83203125" style="101"/>
    <col min="8193" max="8193" width="3.6640625" style="101" customWidth="1"/>
    <col min="8194" max="8194" width="14.6640625" style="101" customWidth="1"/>
    <col min="8195" max="8195" width="7.6640625" style="101" customWidth="1"/>
    <col min="8196" max="8196" width="3.6640625" style="101" customWidth="1"/>
    <col min="8197" max="8197" width="11.33203125" style="101" customWidth="1"/>
    <col min="8198" max="8198" width="7.6640625" style="101" customWidth="1"/>
    <col min="8199" max="8199" width="11.33203125" style="101" customWidth="1"/>
    <col min="8200" max="8200" width="7.6640625" style="101" customWidth="1"/>
    <col min="8201" max="8201" width="11.33203125" style="101" customWidth="1"/>
    <col min="8202" max="8202" width="7.6640625" style="101" customWidth="1"/>
    <col min="8203" max="8203" width="11.33203125" style="101" customWidth="1"/>
    <col min="8204" max="8204" width="7.6640625" style="101" customWidth="1"/>
    <col min="8205" max="8205" width="11.33203125" style="101" customWidth="1"/>
    <col min="8206" max="8206" width="7.6640625" style="101" customWidth="1"/>
    <col min="8207" max="8210" width="9.33203125" style="101" customWidth="1"/>
    <col min="8211" max="8212" width="6.5" style="101" customWidth="1"/>
    <col min="8213" max="8214" width="7.6640625" style="101" customWidth="1"/>
    <col min="8215" max="8215" width="3.6640625" style="101" customWidth="1"/>
    <col min="8216" max="8448" width="8.83203125" style="101"/>
    <col min="8449" max="8449" width="3.6640625" style="101" customWidth="1"/>
    <col min="8450" max="8450" width="14.6640625" style="101" customWidth="1"/>
    <col min="8451" max="8451" width="7.6640625" style="101" customWidth="1"/>
    <col min="8452" max="8452" width="3.6640625" style="101" customWidth="1"/>
    <col min="8453" max="8453" width="11.33203125" style="101" customWidth="1"/>
    <col min="8454" max="8454" width="7.6640625" style="101" customWidth="1"/>
    <col min="8455" max="8455" width="11.33203125" style="101" customWidth="1"/>
    <col min="8456" max="8456" width="7.6640625" style="101" customWidth="1"/>
    <col min="8457" max="8457" width="11.33203125" style="101" customWidth="1"/>
    <col min="8458" max="8458" width="7.6640625" style="101" customWidth="1"/>
    <col min="8459" max="8459" width="11.33203125" style="101" customWidth="1"/>
    <col min="8460" max="8460" width="7.6640625" style="101" customWidth="1"/>
    <col min="8461" max="8461" width="11.33203125" style="101" customWidth="1"/>
    <col min="8462" max="8462" width="7.6640625" style="101" customWidth="1"/>
    <col min="8463" max="8466" width="9.33203125" style="101" customWidth="1"/>
    <col min="8467" max="8468" width="6.5" style="101" customWidth="1"/>
    <col min="8469" max="8470" width="7.6640625" style="101" customWidth="1"/>
    <col min="8471" max="8471" width="3.6640625" style="101" customWidth="1"/>
    <col min="8472" max="8704" width="8.83203125" style="101"/>
    <col min="8705" max="8705" width="3.6640625" style="101" customWidth="1"/>
    <col min="8706" max="8706" width="14.6640625" style="101" customWidth="1"/>
    <col min="8707" max="8707" width="7.6640625" style="101" customWidth="1"/>
    <col min="8708" max="8708" width="3.6640625" style="101" customWidth="1"/>
    <col min="8709" max="8709" width="11.33203125" style="101" customWidth="1"/>
    <col min="8710" max="8710" width="7.6640625" style="101" customWidth="1"/>
    <col min="8711" max="8711" width="11.33203125" style="101" customWidth="1"/>
    <col min="8712" max="8712" width="7.6640625" style="101" customWidth="1"/>
    <col min="8713" max="8713" width="11.33203125" style="101" customWidth="1"/>
    <col min="8714" max="8714" width="7.6640625" style="101" customWidth="1"/>
    <col min="8715" max="8715" width="11.33203125" style="101" customWidth="1"/>
    <col min="8716" max="8716" width="7.6640625" style="101" customWidth="1"/>
    <col min="8717" max="8717" width="11.33203125" style="101" customWidth="1"/>
    <col min="8718" max="8718" width="7.6640625" style="101" customWidth="1"/>
    <col min="8719" max="8722" width="9.33203125" style="101" customWidth="1"/>
    <col min="8723" max="8724" width="6.5" style="101" customWidth="1"/>
    <col min="8725" max="8726" width="7.6640625" style="101" customWidth="1"/>
    <col min="8727" max="8727" width="3.6640625" style="101" customWidth="1"/>
    <col min="8728" max="8960" width="8.83203125" style="101"/>
    <col min="8961" max="8961" width="3.6640625" style="101" customWidth="1"/>
    <col min="8962" max="8962" width="14.6640625" style="101" customWidth="1"/>
    <col min="8963" max="8963" width="7.6640625" style="101" customWidth="1"/>
    <col min="8964" max="8964" width="3.6640625" style="101" customWidth="1"/>
    <col min="8965" max="8965" width="11.33203125" style="101" customWidth="1"/>
    <col min="8966" max="8966" width="7.6640625" style="101" customWidth="1"/>
    <col min="8967" max="8967" width="11.33203125" style="101" customWidth="1"/>
    <col min="8968" max="8968" width="7.6640625" style="101" customWidth="1"/>
    <col min="8969" max="8969" width="11.33203125" style="101" customWidth="1"/>
    <col min="8970" max="8970" width="7.6640625" style="101" customWidth="1"/>
    <col min="8971" max="8971" width="11.33203125" style="101" customWidth="1"/>
    <col min="8972" max="8972" width="7.6640625" style="101" customWidth="1"/>
    <col min="8973" max="8973" width="11.33203125" style="101" customWidth="1"/>
    <col min="8974" max="8974" width="7.6640625" style="101" customWidth="1"/>
    <col min="8975" max="8978" width="9.33203125" style="101" customWidth="1"/>
    <col min="8979" max="8980" width="6.5" style="101" customWidth="1"/>
    <col min="8981" max="8982" width="7.6640625" style="101" customWidth="1"/>
    <col min="8983" max="8983" width="3.6640625" style="101" customWidth="1"/>
    <col min="8984" max="9216" width="8.83203125" style="101"/>
    <col min="9217" max="9217" width="3.6640625" style="101" customWidth="1"/>
    <col min="9218" max="9218" width="14.6640625" style="101" customWidth="1"/>
    <col min="9219" max="9219" width="7.6640625" style="101" customWidth="1"/>
    <col min="9220" max="9220" width="3.6640625" style="101" customWidth="1"/>
    <col min="9221" max="9221" width="11.33203125" style="101" customWidth="1"/>
    <col min="9222" max="9222" width="7.6640625" style="101" customWidth="1"/>
    <col min="9223" max="9223" width="11.33203125" style="101" customWidth="1"/>
    <col min="9224" max="9224" width="7.6640625" style="101" customWidth="1"/>
    <col min="9225" max="9225" width="11.33203125" style="101" customWidth="1"/>
    <col min="9226" max="9226" width="7.6640625" style="101" customWidth="1"/>
    <col min="9227" max="9227" width="11.33203125" style="101" customWidth="1"/>
    <col min="9228" max="9228" width="7.6640625" style="101" customWidth="1"/>
    <col min="9229" max="9229" width="11.33203125" style="101" customWidth="1"/>
    <col min="9230" max="9230" width="7.6640625" style="101" customWidth="1"/>
    <col min="9231" max="9234" width="9.33203125" style="101" customWidth="1"/>
    <col min="9235" max="9236" width="6.5" style="101" customWidth="1"/>
    <col min="9237" max="9238" width="7.6640625" style="101" customWidth="1"/>
    <col min="9239" max="9239" width="3.6640625" style="101" customWidth="1"/>
    <col min="9240" max="9472" width="8.83203125" style="101"/>
    <col min="9473" max="9473" width="3.6640625" style="101" customWidth="1"/>
    <col min="9474" max="9474" width="14.6640625" style="101" customWidth="1"/>
    <col min="9475" max="9475" width="7.6640625" style="101" customWidth="1"/>
    <col min="9476" max="9476" width="3.6640625" style="101" customWidth="1"/>
    <col min="9477" max="9477" width="11.33203125" style="101" customWidth="1"/>
    <col min="9478" max="9478" width="7.6640625" style="101" customWidth="1"/>
    <col min="9479" max="9479" width="11.33203125" style="101" customWidth="1"/>
    <col min="9480" max="9480" width="7.6640625" style="101" customWidth="1"/>
    <col min="9481" max="9481" width="11.33203125" style="101" customWidth="1"/>
    <col min="9482" max="9482" width="7.6640625" style="101" customWidth="1"/>
    <col min="9483" max="9483" width="11.33203125" style="101" customWidth="1"/>
    <col min="9484" max="9484" width="7.6640625" style="101" customWidth="1"/>
    <col min="9485" max="9485" width="11.33203125" style="101" customWidth="1"/>
    <col min="9486" max="9486" width="7.6640625" style="101" customWidth="1"/>
    <col min="9487" max="9490" width="9.33203125" style="101" customWidth="1"/>
    <col min="9491" max="9492" width="6.5" style="101" customWidth="1"/>
    <col min="9493" max="9494" width="7.6640625" style="101" customWidth="1"/>
    <col min="9495" max="9495" width="3.6640625" style="101" customWidth="1"/>
    <col min="9496" max="9728" width="8.83203125" style="101"/>
    <col min="9729" max="9729" width="3.6640625" style="101" customWidth="1"/>
    <col min="9730" max="9730" width="14.6640625" style="101" customWidth="1"/>
    <col min="9731" max="9731" width="7.6640625" style="101" customWidth="1"/>
    <col min="9732" max="9732" width="3.6640625" style="101" customWidth="1"/>
    <col min="9733" max="9733" width="11.33203125" style="101" customWidth="1"/>
    <col min="9734" max="9734" width="7.6640625" style="101" customWidth="1"/>
    <col min="9735" max="9735" width="11.33203125" style="101" customWidth="1"/>
    <col min="9736" max="9736" width="7.6640625" style="101" customWidth="1"/>
    <col min="9737" max="9737" width="11.33203125" style="101" customWidth="1"/>
    <col min="9738" max="9738" width="7.6640625" style="101" customWidth="1"/>
    <col min="9739" max="9739" width="11.33203125" style="101" customWidth="1"/>
    <col min="9740" max="9740" width="7.6640625" style="101" customWidth="1"/>
    <col min="9741" max="9741" width="11.33203125" style="101" customWidth="1"/>
    <col min="9742" max="9742" width="7.6640625" style="101" customWidth="1"/>
    <col min="9743" max="9746" width="9.33203125" style="101" customWidth="1"/>
    <col min="9747" max="9748" width="6.5" style="101" customWidth="1"/>
    <col min="9749" max="9750" width="7.6640625" style="101" customWidth="1"/>
    <col min="9751" max="9751" width="3.6640625" style="101" customWidth="1"/>
    <col min="9752" max="9984" width="8.83203125" style="101"/>
    <col min="9985" max="9985" width="3.6640625" style="101" customWidth="1"/>
    <col min="9986" max="9986" width="14.6640625" style="101" customWidth="1"/>
    <col min="9987" max="9987" width="7.6640625" style="101" customWidth="1"/>
    <col min="9988" max="9988" width="3.6640625" style="101" customWidth="1"/>
    <col min="9989" max="9989" width="11.33203125" style="101" customWidth="1"/>
    <col min="9990" max="9990" width="7.6640625" style="101" customWidth="1"/>
    <col min="9991" max="9991" width="11.33203125" style="101" customWidth="1"/>
    <col min="9992" max="9992" width="7.6640625" style="101" customWidth="1"/>
    <col min="9993" max="9993" width="11.33203125" style="101" customWidth="1"/>
    <col min="9994" max="9994" width="7.6640625" style="101" customWidth="1"/>
    <col min="9995" max="9995" width="11.33203125" style="101" customWidth="1"/>
    <col min="9996" max="9996" width="7.6640625" style="101" customWidth="1"/>
    <col min="9997" max="9997" width="11.33203125" style="101" customWidth="1"/>
    <col min="9998" max="9998" width="7.6640625" style="101" customWidth="1"/>
    <col min="9999" max="10002" width="9.33203125" style="101" customWidth="1"/>
    <col min="10003" max="10004" width="6.5" style="101" customWidth="1"/>
    <col min="10005" max="10006" width="7.6640625" style="101" customWidth="1"/>
    <col min="10007" max="10007" width="3.6640625" style="101" customWidth="1"/>
    <col min="10008" max="10240" width="8.83203125" style="101"/>
    <col min="10241" max="10241" width="3.6640625" style="101" customWidth="1"/>
    <col min="10242" max="10242" width="14.6640625" style="101" customWidth="1"/>
    <col min="10243" max="10243" width="7.6640625" style="101" customWidth="1"/>
    <col min="10244" max="10244" width="3.6640625" style="101" customWidth="1"/>
    <col min="10245" max="10245" width="11.33203125" style="101" customWidth="1"/>
    <col min="10246" max="10246" width="7.6640625" style="101" customWidth="1"/>
    <col min="10247" max="10247" width="11.33203125" style="101" customWidth="1"/>
    <col min="10248" max="10248" width="7.6640625" style="101" customWidth="1"/>
    <col min="10249" max="10249" width="11.33203125" style="101" customWidth="1"/>
    <col min="10250" max="10250" width="7.6640625" style="101" customWidth="1"/>
    <col min="10251" max="10251" width="11.33203125" style="101" customWidth="1"/>
    <col min="10252" max="10252" width="7.6640625" style="101" customWidth="1"/>
    <col min="10253" max="10253" width="11.33203125" style="101" customWidth="1"/>
    <col min="10254" max="10254" width="7.6640625" style="101" customWidth="1"/>
    <col min="10255" max="10258" width="9.33203125" style="101" customWidth="1"/>
    <col min="10259" max="10260" width="6.5" style="101" customWidth="1"/>
    <col min="10261" max="10262" width="7.6640625" style="101" customWidth="1"/>
    <col min="10263" max="10263" width="3.6640625" style="101" customWidth="1"/>
    <col min="10264" max="10496" width="8.83203125" style="101"/>
    <col min="10497" max="10497" width="3.6640625" style="101" customWidth="1"/>
    <col min="10498" max="10498" width="14.6640625" style="101" customWidth="1"/>
    <col min="10499" max="10499" width="7.6640625" style="101" customWidth="1"/>
    <col min="10500" max="10500" width="3.6640625" style="101" customWidth="1"/>
    <col min="10501" max="10501" width="11.33203125" style="101" customWidth="1"/>
    <col min="10502" max="10502" width="7.6640625" style="101" customWidth="1"/>
    <col min="10503" max="10503" width="11.33203125" style="101" customWidth="1"/>
    <col min="10504" max="10504" width="7.6640625" style="101" customWidth="1"/>
    <col min="10505" max="10505" width="11.33203125" style="101" customWidth="1"/>
    <col min="10506" max="10506" width="7.6640625" style="101" customWidth="1"/>
    <col min="10507" max="10507" width="11.33203125" style="101" customWidth="1"/>
    <col min="10508" max="10508" width="7.6640625" style="101" customWidth="1"/>
    <col min="10509" max="10509" width="11.33203125" style="101" customWidth="1"/>
    <col min="10510" max="10510" width="7.6640625" style="101" customWidth="1"/>
    <col min="10511" max="10514" width="9.33203125" style="101" customWidth="1"/>
    <col min="10515" max="10516" width="6.5" style="101" customWidth="1"/>
    <col min="10517" max="10518" width="7.6640625" style="101" customWidth="1"/>
    <col min="10519" max="10519" width="3.6640625" style="101" customWidth="1"/>
    <col min="10520" max="10752" width="8.83203125" style="101"/>
    <col min="10753" max="10753" width="3.6640625" style="101" customWidth="1"/>
    <col min="10754" max="10754" width="14.6640625" style="101" customWidth="1"/>
    <col min="10755" max="10755" width="7.6640625" style="101" customWidth="1"/>
    <col min="10756" max="10756" width="3.6640625" style="101" customWidth="1"/>
    <col min="10757" max="10757" width="11.33203125" style="101" customWidth="1"/>
    <col min="10758" max="10758" width="7.6640625" style="101" customWidth="1"/>
    <col min="10759" max="10759" width="11.33203125" style="101" customWidth="1"/>
    <col min="10760" max="10760" width="7.6640625" style="101" customWidth="1"/>
    <col min="10761" max="10761" width="11.33203125" style="101" customWidth="1"/>
    <col min="10762" max="10762" width="7.6640625" style="101" customWidth="1"/>
    <col min="10763" max="10763" width="11.33203125" style="101" customWidth="1"/>
    <col min="10764" max="10764" width="7.6640625" style="101" customWidth="1"/>
    <col min="10765" max="10765" width="11.33203125" style="101" customWidth="1"/>
    <col min="10766" max="10766" width="7.6640625" style="101" customWidth="1"/>
    <col min="10767" max="10770" width="9.33203125" style="101" customWidth="1"/>
    <col min="10771" max="10772" width="6.5" style="101" customWidth="1"/>
    <col min="10773" max="10774" width="7.6640625" style="101" customWidth="1"/>
    <col min="10775" max="10775" width="3.6640625" style="101" customWidth="1"/>
    <col min="10776" max="11008" width="8.83203125" style="101"/>
    <col min="11009" max="11009" width="3.6640625" style="101" customWidth="1"/>
    <col min="11010" max="11010" width="14.6640625" style="101" customWidth="1"/>
    <col min="11011" max="11011" width="7.6640625" style="101" customWidth="1"/>
    <col min="11012" max="11012" width="3.6640625" style="101" customWidth="1"/>
    <col min="11013" max="11013" width="11.33203125" style="101" customWidth="1"/>
    <col min="11014" max="11014" width="7.6640625" style="101" customWidth="1"/>
    <col min="11015" max="11015" width="11.33203125" style="101" customWidth="1"/>
    <col min="11016" max="11016" width="7.6640625" style="101" customWidth="1"/>
    <col min="11017" max="11017" width="11.33203125" style="101" customWidth="1"/>
    <col min="11018" max="11018" width="7.6640625" style="101" customWidth="1"/>
    <col min="11019" max="11019" width="11.33203125" style="101" customWidth="1"/>
    <col min="11020" max="11020" width="7.6640625" style="101" customWidth="1"/>
    <col min="11021" max="11021" width="11.33203125" style="101" customWidth="1"/>
    <col min="11022" max="11022" width="7.6640625" style="101" customWidth="1"/>
    <col min="11023" max="11026" width="9.33203125" style="101" customWidth="1"/>
    <col min="11027" max="11028" width="6.5" style="101" customWidth="1"/>
    <col min="11029" max="11030" width="7.6640625" style="101" customWidth="1"/>
    <col min="11031" max="11031" width="3.6640625" style="101" customWidth="1"/>
    <col min="11032" max="11264" width="8.83203125" style="101"/>
    <col min="11265" max="11265" width="3.6640625" style="101" customWidth="1"/>
    <col min="11266" max="11266" width="14.6640625" style="101" customWidth="1"/>
    <col min="11267" max="11267" width="7.6640625" style="101" customWidth="1"/>
    <col min="11268" max="11268" width="3.6640625" style="101" customWidth="1"/>
    <col min="11269" max="11269" width="11.33203125" style="101" customWidth="1"/>
    <col min="11270" max="11270" width="7.6640625" style="101" customWidth="1"/>
    <col min="11271" max="11271" width="11.33203125" style="101" customWidth="1"/>
    <col min="11272" max="11272" width="7.6640625" style="101" customWidth="1"/>
    <col min="11273" max="11273" width="11.33203125" style="101" customWidth="1"/>
    <col min="11274" max="11274" width="7.6640625" style="101" customWidth="1"/>
    <col min="11275" max="11275" width="11.33203125" style="101" customWidth="1"/>
    <col min="11276" max="11276" width="7.6640625" style="101" customWidth="1"/>
    <col min="11277" max="11277" width="11.33203125" style="101" customWidth="1"/>
    <col min="11278" max="11278" width="7.6640625" style="101" customWidth="1"/>
    <col min="11279" max="11282" width="9.33203125" style="101" customWidth="1"/>
    <col min="11283" max="11284" width="6.5" style="101" customWidth="1"/>
    <col min="11285" max="11286" width="7.6640625" style="101" customWidth="1"/>
    <col min="11287" max="11287" width="3.6640625" style="101" customWidth="1"/>
    <col min="11288" max="11520" width="8.83203125" style="101"/>
    <col min="11521" max="11521" width="3.6640625" style="101" customWidth="1"/>
    <col min="11522" max="11522" width="14.6640625" style="101" customWidth="1"/>
    <col min="11523" max="11523" width="7.6640625" style="101" customWidth="1"/>
    <col min="11524" max="11524" width="3.6640625" style="101" customWidth="1"/>
    <col min="11525" max="11525" width="11.33203125" style="101" customWidth="1"/>
    <col min="11526" max="11526" width="7.6640625" style="101" customWidth="1"/>
    <col min="11527" max="11527" width="11.33203125" style="101" customWidth="1"/>
    <col min="11528" max="11528" width="7.6640625" style="101" customWidth="1"/>
    <col min="11529" max="11529" width="11.33203125" style="101" customWidth="1"/>
    <col min="11530" max="11530" width="7.6640625" style="101" customWidth="1"/>
    <col min="11531" max="11531" width="11.33203125" style="101" customWidth="1"/>
    <col min="11532" max="11532" width="7.6640625" style="101" customWidth="1"/>
    <col min="11533" max="11533" width="11.33203125" style="101" customWidth="1"/>
    <col min="11534" max="11534" width="7.6640625" style="101" customWidth="1"/>
    <col min="11535" max="11538" width="9.33203125" style="101" customWidth="1"/>
    <col min="11539" max="11540" width="6.5" style="101" customWidth="1"/>
    <col min="11541" max="11542" width="7.6640625" style="101" customWidth="1"/>
    <col min="11543" max="11543" width="3.6640625" style="101" customWidth="1"/>
    <col min="11544" max="11776" width="8.83203125" style="101"/>
    <col min="11777" max="11777" width="3.6640625" style="101" customWidth="1"/>
    <col min="11778" max="11778" width="14.6640625" style="101" customWidth="1"/>
    <col min="11779" max="11779" width="7.6640625" style="101" customWidth="1"/>
    <col min="11780" max="11780" width="3.6640625" style="101" customWidth="1"/>
    <col min="11781" max="11781" width="11.33203125" style="101" customWidth="1"/>
    <col min="11782" max="11782" width="7.6640625" style="101" customWidth="1"/>
    <col min="11783" max="11783" width="11.33203125" style="101" customWidth="1"/>
    <col min="11784" max="11784" width="7.6640625" style="101" customWidth="1"/>
    <col min="11785" max="11785" width="11.33203125" style="101" customWidth="1"/>
    <col min="11786" max="11786" width="7.6640625" style="101" customWidth="1"/>
    <col min="11787" max="11787" width="11.33203125" style="101" customWidth="1"/>
    <col min="11788" max="11788" width="7.6640625" style="101" customWidth="1"/>
    <col min="11789" max="11789" width="11.33203125" style="101" customWidth="1"/>
    <col min="11790" max="11790" width="7.6640625" style="101" customWidth="1"/>
    <col min="11791" max="11794" width="9.33203125" style="101" customWidth="1"/>
    <col min="11795" max="11796" width="6.5" style="101" customWidth="1"/>
    <col min="11797" max="11798" width="7.6640625" style="101" customWidth="1"/>
    <col min="11799" max="11799" width="3.6640625" style="101" customWidth="1"/>
    <col min="11800" max="12032" width="8.83203125" style="101"/>
    <col min="12033" max="12033" width="3.6640625" style="101" customWidth="1"/>
    <col min="12034" max="12034" width="14.6640625" style="101" customWidth="1"/>
    <col min="12035" max="12035" width="7.6640625" style="101" customWidth="1"/>
    <col min="12036" max="12036" width="3.6640625" style="101" customWidth="1"/>
    <col min="12037" max="12037" width="11.33203125" style="101" customWidth="1"/>
    <col min="12038" max="12038" width="7.6640625" style="101" customWidth="1"/>
    <col min="12039" max="12039" width="11.33203125" style="101" customWidth="1"/>
    <col min="12040" max="12040" width="7.6640625" style="101" customWidth="1"/>
    <col min="12041" max="12041" width="11.33203125" style="101" customWidth="1"/>
    <col min="12042" max="12042" width="7.6640625" style="101" customWidth="1"/>
    <col min="12043" max="12043" width="11.33203125" style="101" customWidth="1"/>
    <col min="12044" max="12044" width="7.6640625" style="101" customWidth="1"/>
    <col min="12045" max="12045" width="11.33203125" style="101" customWidth="1"/>
    <col min="12046" max="12046" width="7.6640625" style="101" customWidth="1"/>
    <col min="12047" max="12050" width="9.33203125" style="101" customWidth="1"/>
    <col min="12051" max="12052" width="6.5" style="101" customWidth="1"/>
    <col min="12053" max="12054" width="7.6640625" style="101" customWidth="1"/>
    <col min="12055" max="12055" width="3.6640625" style="101" customWidth="1"/>
    <col min="12056" max="12288" width="8.83203125" style="101"/>
    <col min="12289" max="12289" width="3.6640625" style="101" customWidth="1"/>
    <col min="12290" max="12290" width="14.6640625" style="101" customWidth="1"/>
    <col min="12291" max="12291" width="7.6640625" style="101" customWidth="1"/>
    <col min="12292" max="12292" width="3.6640625" style="101" customWidth="1"/>
    <col min="12293" max="12293" width="11.33203125" style="101" customWidth="1"/>
    <col min="12294" max="12294" width="7.6640625" style="101" customWidth="1"/>
    <col min="12295" max="12295" width="11.33203125" style="101" customWidth="1"/>
    <col min="12296" max="12296" width="7.6640625" style="101" customWidth="1"/>
    <col min="12297" max="12297" width="11.33203125" style="101" customWidth="1"/>
    <col min="12298" max="12298" width="7.6640625" style="101" customWidth="1"/>
    <col min="12299" max="12299" width="11.33203125" style="101" customWidth="1"/>
    <col min="12300" max="12300" width="7.6640625" style="101" customWidth="1"/>
    <col min="12301" max="12301" width="11.33203125" style="101" customWidth="1"/>
    <col min="12302" max="12302" width="7.6640625" style="101" customWidth="1"/>
    <col min="12303" max="12306" width="9.33203125" style="101" customWidth="1"/>
    <col min="12307" max="12308" width="6.5" style="101" customWidth="1"/>
    <col min="12309" max="12310" width="7.6640625" style="101" customWidth="1"/>
    <col min="12311" max="12311" width="3.6640625" style="101" customWidth="1"/>
    <col min="12312" max="12544" width="8.83203125" style="101"/>
    <col min="12545" max="12545" width="3.6640625" style="101" customWidth="1"/>
    <col min="12546" max="12546" width="14.6640625" style="101" customWidth="1"/>
    <col min="12547" max="12547" width="7.6640625" style="101" customWidth="1"/>
    <col min="12548" max="12548" width="3.6640625" style="101" customWidth="1"/>
    <col min="12549" max="12549" width="11.33203125" style="101" customWidth="1"/>
    <col min="12550" max="12550" width="7.6640625" style="101" customWidth="1"/>
    <col min="12551" max="12551" width="11.33203125" style="101" customWidth="1"/>
    <col min="12552" max="12552" width="7.6640625" style="101" customWidth="1"/>
    <col min="12553" max="12553" width="11.33203125" style="101" customWidth="1"/>
    <col min="12554" max="12554" width="7.6640625" style="101" customWidth="1"/>
    <col min="12555" max="12555" width="11.33203125" style="101" customWidth="1"/>
    <col min="12556" max="12556" width="7.6640625" style="101" customWidth="1"/>
    <col min="12557" max="12557" width="11.33203125" style="101" customWidth="1"/>
    <col min="12558" max="12558" width="7.6640625" style="101" customWidth="1"/>
    <col min="12559" max="12562" width="9.33203125" style="101" customWidth="1"/>
    <col min="12563" max="12564" width="6.5" style="101" customWidth="1"/>
    <col min="12565" max="12566" width="7.6640625" style="101" customWidth="1"/>
    <col min="12567" max="12567" width="3.6640625" style="101" customWidth="1"/>
    <col min="12568" max="12800" width="8.83203125" style="101"/>
    <col min="12801" max="12801" width="3.6640625" style="101" customWidth="1"/>
    <col min="12802" max="12802" width="14.6640625" style="101" customWidth="1"/>
    <col min="12803" max="12803" width="7.6640625" style="101" customWidth="1"/>
    <col min="12804" max="12804" width="3.6640625" style="101" customWidth="1"/>
    <col min="12805" max="12805" width="11.33203125" style="101" customWidth="1"/>
    <col min="12806" max="12806" width="7.6640625" style="101" customWidth="1"/>
    <col min="12807" max="12807" width="11.33203125" style="101" customWidth="1"/>
    <col min="12808" max="12808" width="7.6640625" style="101" customWidth="1"/>
    <col min="12809" max="12809" width="11.33203125" style="101" customWidth="1"/>
    <col min="12810" max="12810" width="7.6640625" style="101" customWidth="1"/>
    <col min="12811" max="12811" width="11.33203125" style="101" customWidth="1"/>
    <col min="12812" max="12812" width="7.6640625" style="101" customWidth="1"/>
    <col min="12813" max="12813" width="11.33203125" style="101" customWidth="1"/>
    <col min="12814" max="12814" width="7.6640625" style="101" customWidth="1"/>
    <col min="12815" max="12818" width="9.33203125" style="101" customWidth="1"/>
    <col min="12819" max="12820" width="6.5" style="101" customWidth="1"/>
    <col min="12821" max="12822" width="7.6640625" style="101" customWidth="1"/>
    <col min="12823" max="12823" width="3.6640625" style="101" customWidth="1"/>
    <col min="12824" max="13056" width="8.83203125" style="101"/>
    <col min="13057" max="13057" width="3.6640625" style="101" customWidth="1"/>
    <col min="13058" max="13058" width="14.6640625" style="101" customWidth="1"/>
    <col min="13059" max="13059" width="7.6640625" style="101" customWidth="1"/>
    <col min="13060" max="13060" width="3.6640625" style="101" customWidth="1"/>
    <col min="13061" max="13061" width="11.33203125" style="101" customWidth="1"/>
    <col min="13062" max="13062" width="7.6640625" style="101" customWidth="1"/>
    <col min="13063" max="13063" width="11.33203125" style="101" customWidth="1"/>
    <col min="13064" max="13064" width="7.6640625" style="101" customWidth="1"/>
    <col min="13065" max="13065" width="11.33203125" style="101" customWidth="1"/>
    <col min="13066" max="13066" width="7.6640625" style="101" customWidth="1"/>
    <col min="13067" max="13067" width="11.33203125" style="101" customWidth="1"/>
    <col min="13068" max="13068" width="7.6640625" style="101" customWidth="1"/>
    <col min="13069" max="13069" width="11.33203125" style="101" customWidth="1"/>
    <col min="13070" max="13070" width="7.6640625" style="101" customWidth="1"/>
    <col min="13071" max="13074" width="9.33203125" style="101" customWidth="1"/>
    <col min="13075" max="13076" width="6.5" style="101" customWidth="1"/>
    <col min="13077" max="13078" width="7.6640625" style="101" customWidth="1"/>
    <col min="13079" max="13079" width="3.6640625" style="101" customWidth="1"/>
    <col min="13080" max="13312" width="8.83203125" style="101"/>
    <col min="13313" max="13313" width="3.6640625" style="101" customWidth="1"/>
    <col min="13314" max="13314" width="14.6640625" style="101" customWidth="1"/>
    <col min="13315" max="13315" width="7.6640625" style="101" customWidth="1"/>
    <col min="13316" max="13316" width="3.6640625" style="101" customWidth="1"/>
    <col min="13317" max="13317" width="11.33203125" style="101" customWidth="1"/>
    <col min="13318" max="13318" width="7.6640625" style="101" customWidth="1"/>
    <col min="13319" max="13319" width="11.33203125" style="101" customWidth="1"/>
    <col min="13320" max="13320" width="7.6640625" style="101" customWidth="1"/>
    <col min="13321" max="13321" width="11.33203125" style="101" customWidth="1"/>
    <col min="13322" max="13322" width="7.6640625" style="101" customWidth="1"/>
    <col min="13323" max="13323" width="11.33203125" style="101" customWidth="1"/>
    <col min="13324" max="13324" width="7.6640625" style="101" customWidth="1"/>
    <col min="13325" max="13325" width="11.33203125" style="101" customWidth="1"/>
    <col min="13326" max="13326" width="7.6640625" style="101" customWidth="1"/>
    <col min="13327" max="13330" width="9.33203125" style="101" customWidth="1"/>
    <col min="13331" max="13332" width="6.5" style="101" customWidth="1"/>
    <col min="13333" max="13334" width="7.6640625" style="101" customWidth="1"/>
    <col min="13335" max="13335" width="3.6640625" style="101" customWidth="1"/>
    <col min="13336" max="13568" width="8.83203125" style="101"/>
    <col min="13569" max="13569" width="3.6640625" style="101" customWidth="1"/>
    <col min="13570" max="13570" width="14.6640625" style="101" customWidth="1"/>
    <col min="13571" max="13571" width="7.6640625" style="101" customWidth="1"/>
    <col min="13572" max="13572" width="3.6640625" style="101" customWidth="1"/>
    <col min="13573" max="13573" width="11.33203125" style="101" customWidth="1"/>
    <col min="13574" max="13574" width="7.6640625" style="101" customWidth="1"/>
    <col min="13575" max="13575" width="11.33203125" style="101" customWidth="1"/>
    <col min="13576" max="13576" width="7.6640625" style="101" customWidth="1"/>
    <col min="13577" max="13577" width="11.33203125" style="101" customWidth="1"/>
    <col min="13578" max="13578" width="7.6640625" style="101" customWidth="1"/>
    <col min="13579" max="13579" width="11.33203125" style="101" customWidth="1"/>
    <col min="13580" max="13580" width="7.6640625" style="101" customWidth="1"/>
    <col min="13581" max="13581" width="11.33203125" style="101" customWidth="1"/>
    <col min="13582" max="13582" width="7.6640625" style="101" customWidth="1"/>
    <col min="13583" max="13586" width="9.33203125" style="101" customWidth="1"/>
    <col min="13587" max="13588" width="6.5" style="101" customWidth="1"/>
    <col min="13589" max="13590" width="7.6640625" style="101" customWidth="1"/>
    <col min="13591" max="13591" width="3.6640625" style="101" customWidth="1"/>
    <col min="13592" max="13824" width="8.83203125" style="101"/>
    <col min="13825" max="13825" width="3.6640625" style="101" customWidth="1"/>
    <col min="13826" max="13826" width="14.6640625" style="101" customWidth="1"/>
    <col min="13827" max="13827" width="7.6640625" style="101" customWidth="1"/>
    <col min="13828" max="13828" width="3.6640625" style="101" customWidth="1"/>
    <col min="13829" max="13829" width="11.33203125" style="101" customWidth="1"/>
    <col min="13830" max="13830" width="7.6640625" style="101" customWidth="1"/>
    <col min="13831" max="13831" width="11.33203125" style="101" customWidth="1"/>
    <col min="13832" max="13832" width="7.6640625" style="101" customWidth="1"/>
    <col min="13833" max="13833" width="11.33203125" style="101" customWidth="1"/>
    <col min="13834" max="13834" width="7.6640625" style="101" customWidth="1"/>
    <col min="13835" max="13835" width="11.33203125" style="101" customWidth="1"/>
    <col min="13836" max="13836" width="7.6640625" style="101" customWidth="1"/>
    <col min="13837" max="13837" width="11.33203125" style="101" customWidth="1"/>
    <col min="13838" max="13838" width="7.6640625" style="101" customWidth="1"/>
    <col min="13839" max="13842" width="9.33203125" style="101" customWidth="1"/>
    <col min="13843" max="13844" width="6.5" style="101" customWidth="1"/>
    <col min="13845" max="13846" width="7.6640625" style="101" customWidth="1"/>
    <col min="13847" max="13847" width="3.6640625" style="101" customWidth="1"/>
    <col min="13848" max="14080" width="8.83203125" style="101"/>
    <col min="14081" max="14081" width="3.6640625" style="101" customWidth="1"/>
    <col min="14082" max="14082" width="14.6640625" style="101" customWidth="1"/>
    <col min="14083" max="14083" width="7.6640625" style="101" customWidth="1"/>
    <col min="14084" max="14084" width="3.6640625" style="101" customWidth="1"/>
    <col min="14085" max="14085" width="11.33203125" style="101" customWidth="1"/>
    <col min="14086" max="14086" width="7.6640625" style="101" customWidth="1"/>
    <col min="14087" max="14087" width="11.33203125" style="101" customWidth="1"/>
    <col min="14088" max="14088" width="7.6640625" style="101" customWidth="1"/>
    <col min="14089" max="14089" width="11.33203125" style="101" customWidth="1"/>
    <col min="14090" max="14090" width="7.6640625" style="101" customWidth="1"/>
    <col min="14091" max="14091" width="11.33203125" style="101" customWidth="1"/>
    <col min="14092" max="14092" width="7.6640625" style="101" customWidth="1"/>
    <col min="14093" max="14093" width="11.33203125" style="101" customWidth="1"/>
    <col min="14094" max="14094" width="7.6640625" style="101" customWidth="1"/>
    <col min="14095" max="14098" width="9.33203125" style="101" customWidth="1"/>
    <col min="14099" max="14100" width="6.5" style="101" customWidth="1"/>
    <col min="14101" max="14102" width="7.6640625" style="101" customWidth="1"/>
    <col min="14103" max="14103" width="3.6640625" style="101" customWidth="1"/>
    <col min="14104" max="14336" width="8.83203125" style="101"/>
    <col min="14337" max="14337" width="3.6640625" style="101" customWidth="1"/>
    <col min="14338" max="14338" width="14.6640625" style="101" customWidth="1"/>
    <col min="14339" max="14339" width="7.6640625" style="101" customWidth="1"/>
    <col min="14340" max="14340" width="3.6640625" style="101" customWidth="1"/>
    <col min="14341" max="14341" width="11.33203125" style="101" customWidth="1"/>
    <col min="14342" max="14342" width="7.6640625" style="101" customWidth="1"/>
    <col min="14343" max="14343" width="11.33203125" style="101" customWidth="1"/>
    <col min="14344" max="14344" width="7.6640625" style="101" customWidth="1"/>
    <col min="14345" max="14345" width="11.33203125" style="101" customWidth="1"/>
    <col min="14346" max="14346" width="7.6640625" style="101" customWidth="1"/>
    <col min="14347" max="14347" width="11.33203125" style="101" customWidth="1"/>
    <col min="14348" max="14348" width="7.6640625" style="101" customWidth="1"/>
    <col min="14349" max="14349" width="11.33203125" style="101" customWidth="1"/>
    <col min="14350" max="14350" width="7.6640625" style="101" customWidth="1"/>
    <col min="14351" max="14354" width="9.33203125" style="101" customWidth="1"/>
    <col min="14355" max="14356" width="6.5" style="101" customWidth="1"/>
    <col min="14357" max="14358" width="7.6640625" style="101" customWidth="1"/>
    <col min="14359" max="14359" width="3.6640625" style="101" customWidth="1"/>
    <col min="14360" max="14592" width="8.83203125" style="101"/>
    <col min="14593" max="14593" width="3.6640625" style="101" customWidth="1"/>
    <col min="14594" max="14594" width="14.6640625" style="101" customWidth="1"/>
    <col min="14595" max="14595" width="7.6640625" style="101" customWidth="1"/>
    <col min="14596" max="14596" width="3.6640625" style="101" customWidth="1"/>
    <col min="14597" max="14597" width="11.33203125" style="101" customWidth="1"/>
    <col min="14598" max="14598" width="7.6640625" style="101" customWidth="1"/>
    <col min="14599" max="14599" width="11.33203125" style="101" customWidth="1"/>
    <col min="14600" max="14600" width="7.6640625" style="101" customWidth="1"/>
    <col min="14601" max="14601" width="11.33203125" style="101" customWidth="1"/>
    <col min="14602" max="14602" width="7.6640625" style="101" customWidth="1"/>
    <col min="14603" max="14603" width="11.33203125" style="101" customWidth="1"/>
    <col min="14604" max="14604" width="7.6640625" style="101" customWidth="1"/>
    <col min="14605" max="14605" width="11.33203125" style="101" customWidth="1"/>
    <col min="14606" max="14606" width="7.6640625" style="101" customWidth="1"/>
    <col min="14607" max="14610" width="9.33203125" style="101" customWidth="1"/>
    <col min="14611" max="14612" width="6.5" style="101" customWidth="1"/>
    <col min="14613" max="14614" width="7.6640625" style="101" customWidth="1"/>
    <col min="14615" max="14615" width="3.6640625" style="101" customWidth="1"/>
    <col min="14616" max="14848" width="8.83203125" style="101"/>
    <col min="14849" max="14849" width="3.6640625" style="101" customWidth="1"/>
    <col min="14850" max="14850" width="14.6640625" style="101" customWidth="1"/>
    <col min="14851" max="14851" width="7.6640625" style="101" customWidth="1"/>
    <col min="14852" max="14852" width="3.6640625" style="101" customWidth="1"/>
    <col min="14853" max="14853" width="11.33203125" style="101" customWidth="1"/>
    <col min="14854" max="14854" width="7.6640625" style="101" customWidth="1"/>
    <col min="14855" max="14855" width="11.33203125" style="101" customWidth="1"/>
    <col min="14856" max="14856" width="7.6640625" style="101" customWidth="1"/>
    <col min="14857" max="14857" width="11.33203125" style="101" customWidth="1"/>
    <col min="14858" max="14858" width="7.6640625" style="101" customWidth="1"/>
    <col min="14859" max="14859" width="11.33203125" style="101" customWidth="1"/>
    <col min="14860" max="14860" width="7.6640625" style="101" customWidth="1"/>
    <col min="14861" max="14861" width="11.33203125" style="101" customWidth="1"/>
    <col min="14862" max="14862" width="7.6640625" style="101" customWidth="1"/>
    <col min="14863" max="14866" width="9.33203125" style="101" customWidth="1"/>
    <col min="14867" max="14868" width="6.5" style="101" customWidth="1"/>
    <col min="14869" max="14870" width="7.6640625" style="101" customWidth="1"/>
    <col min="14871" max="14871" width="3.6640625" style="101" customWidth="1"/>
    <col min="14872" max="15104" width="8.83203125" style="101"/>
    <col min="15105" max="15105" width="3.6640625" style="101" customWidth="1"/>
    <col min="15106" max="15106" width="14.6640625" style="101" customWidth="1"/>
    <col min="15107" max="15107" width="7.6640625" style="101" customWidth="1"/>
    <col min="15108" max="15108" width="3.6640625" style="101" customWidth="1"/>
    <col min="15109" max="15109" width="11.33203125" style="101" customWidth="1"/>
    <col min="15110" max="15110" width="7.6640625" style="101" customWidth="1"/>
    <col min="15111" max="15111" width="11.33203125" style="101" customWidth="1"/>
    <col min="15112" max="15112" width="7.6640625" style="101" customWidth="1"/>
    <col min="15113" max="15113" width="11.33203125" style="101" customWidth="1"/>
    <col min="15114" max="15114" width="7.6640625" style="101" customWidth="1"/>
    <col min="15115" max="15115" width="11.33203125" style="101" customWidth="1"/>
    <col min="15116" max="15116" width="7.6640625" style="101" customWidth="1"/>
    <col min="15117" max="15117" width="11.33203125" style="101" customWidth="1"/>
    <col min="15118" max="15118" width="7.6640625" style="101" customWidth="1"/>
    <col min="15119" max="15122" width="9.33203125" style="101" customWidth="1"/>
    <col min="15123" max="15124" width="6.5" style="101" customWidth="1"/>
    <col min="15125" max="15126" width="7.6640625" style="101" customWidth="1"/>
    <col min="15127" max="15127" width="3.6640625" style="101" customWidth="1"/>
    <col min="15128" max="15360" width="8.83203125" style="101"/>
    <col min="15361" max="15361" width="3.6640625" style="101" customWidth="1"/>
    <col min="15362" max="15362" width="14.6640625" style="101" customWidth="1"/>
    <col min="15363" max="15363" width="7.6640625" style="101" customWidth="1"/>
    <col min="15364" max="15364" width="3.6640625" style="101" customWidth="1"/>
    <col min="15365" max="15365" width="11.33203125" style="101" customWidth="1"/>
    <col min="15366" max="15366" width="7.6640625" style="101" customWidth="1"/>
    <col min="15367" max="15367" width="11.33203125" style="101" customWidth="1"/>
    <col min="15368" max="15368" width="7.6640625" style="101" customWidth="1"/>
    <col min="15369" max="15369" width="11.33203125" style="101" customWidth="1"/>
    <col min="15370" max="15370" width="7.6640625" style="101" customWidth="1"/>
    <col min="15371" max="15371" width="11.33203125" style="101" customWidth="1"/>
    <col min="15372" max="15372" width="7.6640625" style="101" customWidth="1"/>
    <col min="15373" max="15373" width="11.33203125" style="101" customWidth="1"/>
    <col min="15374" max="15374" width="7.6640625" style="101" customWidth="1"/>
    <col min="15375" max="15378" width="9.33203125" style="101" customWidth="1"/>
    <col min="15379" max="15380" width="6.5" style="101" customWidth="1"/>
    <col min="15381" max="15382" width="7.6640625" style="101" customWidth="1"/>
    <col min="15383" max="15383" width="3.6640625" style="101" customWidth="1"/>
    <col min="15384" max="15616" width="8.83203125" style="101"/>
    <col min="15617" max="15617" width="3.6640625" style="101" customWidth="1"/>
    <col min="15618" max="15618" width="14.6640625" style="101" customWidth="1"/>
    <col min="15619" max="15619" width="7.6640625" style="101" customWidth="1"/>
    <col min="15620" max="15620" width="3.6640625" style="101" customWidth="1"/>
    <col min="15621" max="15621" width="11.33203125" style="101" customWidth="1"/>
    <col min="15622" max="15622" width="7.6640625" style="101" customWidth="1"/>
    <col min="15623" max="15623" width="11.33203125" style="101" customWidth="1"/>
    <col min="15624" max="15624" width="7.6640625" style="101" customWidth="1"/>
    <col min="15625" max="15625" width="11.33203125" style="101" customWidth="1"/>
    <col min="15626" max="15626" width="7.6640625" style="101" customWidth="1"/>
    <col min="15627" max="15627" width="11.33203125" style="101" customWidth="1"/>
    <col min="15628" max="15628" width="7.6640625" style="101" customWidth="1"/>
    <col min="15629" max="15629" width="11.33203125" style="101" customWidth="1"/>
    <col min="15630" max="15630" width="7.6640625" style="101" customWidth="1"/>
    <col min="15631" max="15634" width="9.33203125" style="101" customWidth="1"/>
    <col min="15635" max="15636" width="6.5" style="101" customWidth="1"/>
    <col min="15637" max="15638" width="7.6640625" style="101" customWidth="1"/>
    <col min="15639" max="15639" width="3.6640625" style="101" customWidth="1"/>
    <col min="15640" max="15872" width="8.83203125" style="101"/>
    <col min="15873" max="15873" width="3.6640625" style="101" customWidth="1"/>
    <col min="15874" max="15874" width="14.6640625" style="101" customWidth="1"/>
    <col min="15875" max="15875" width="7.6640625" style="101" customWidth="1"/>
    <col min="15876" max="15876" width="3.6640625" style="101" customWidth="1"/>
    <col min="15877" max="15877" width="11.33203125" style="101" customWidth="1"/>
    <col min="15878" max="15878" width="7.6640625" style="101" customWidth="1"/>
    <col min="15879" max="15879" width="11.33203125" style="101" customWidth="1"/>
    <col min="15880" max="15880" width="7.6640625" style="101" customWidth="1"/>
    <col min="15881" max="15881" width="11.33203125" style="101" customWidth="1"/>
    <col min="15882" max="15882" width="7.6640625" style="101" customWidth="1"/>
    <col min="15883" max="15883" width="11.33203125" style="101" customWidth="1"/>
    <col min="15884" max="15884" width="7.6640625" style="101" customWidth="1"/>
    <col min="15885" max="15885" width="11.33203125" style="101" customWidth="1"/>
    <col min="15886" max="15886" width="7.6640625" style="101" customWidth="1"/>
    <col min="15887" max="15890" width="9.33203125" style="101" customWidth="1"/>
    <col min="15891" max="15892" width="6.5" style="101" customWidth="1"/>
    <col min="15893" max="15894" width="7.6640625" style="101" customWidth="1"/>
    <col min="15895" max="15895" width="3.6640625" style="101" customWidth="1"/>
    <col min="15896" max="16128" width="8.83203125" style="101"/>
    <col min="16129" max="16129" width="3.6640625" style="101" customWidth="1"/>
    <col min="16130" max="16130" width="14.6640625" style="101" customWidth="1"/>
    <col min="16131" max="16131" width="7.6640625" style="101" customWidth="1"/>
    <col min="16132" max="16132" width="3.6640625" style="101" customWidth="1"/>
    <col min="16133" max="16133" width="11.33203125" style="101" customWidth="1"/>
    <col min="16134" max="16134" width="7.6640625" style="101" customWidth="1"/>
    <col min="16135" max="16135" width="11.33203125" style="101" customWidth="1"/>
    <col min="16136" max="16136" width="7.6640625" style="101" customWidth="1"/>
    <col min="16137" max="16137" width="11.33203125" style="101" customWidth="1"/>
    <col min="16138" max="16138" width="7.6640625" style="101" customWidth="1"/>
    <col min="16139" max="16139" width="11.33203125" style="101" customWidth="1"/>
    <col min="16140" max="16140" width="7.6640625" style="101" customWidth="1"/>
    <col min="16141" max="16141" width="11.33203125" style="101" customWidth="1"/>
    <col min="16142" max="16142" width="7.6640625" style="101" customWidth="1"/>
    <col min="16143" max="16146" width="9.33203125" style="101" customWidth="1"/>
    <col min="16147" max="16148" width="6.5" style="101" customWidth="1"/>
    <col min="16149" max="16150" width="7.6640625" style="101" customWidth="1"/>
    <col min="16151" max="16151" width="3.6640625" style="101" customWidth="1"/>
    <col min="16152" max="16384" width="8.83203125" style="101"/>
  </cols>
  <sheetData>
    <row r="1" spans="2:24" ht="13">
      <c r="B1" s="162" t="s">
        <v>498</v>
      </c>
      <c r="Q1" s="101"/>
      <c r="R1" s="102"/>
      <c r="S1" s="103"/>
    </row>
    <row r="2" spans="2:24" ht="13">
      <c r="B2" s="162" t="s">
        <v>506</v>
      </c>
      <c r="Q2" s="101"/>
      <c r="R2" s="102"/>
      <c r="S2" s="103"/>
    </row>
    <row r="3" spans="2:24" s="100" customFormat="1" ht="15" customHeight="1">
      <c r="B3" s="161" t="s">
        <v>476</v>
      </c>
      <c r="X3" s="101"/>
    </row>
    <row r="4" spans="2:24" ht="15" customHeight="1" thickBot="1">
      <c r="B4" s="163" t="s">
        <v>500</v>
      </c>
      <c r="Q4" s="101"/>
      <c r="R4" s="102"/>
      <c r="S4" s="103"/>
    </row>
    <row r="5" spans="2:24" ht="22.25" customHeight="1">
      <c r="B5" s="178" t="s">
        <v>365</v>
      </c>
      <c r="C5" s="184"/>
      <c r="D5" s="186"/>
      <c r="E5" s="182" t="s">
        <v>366</v>
      </c>
      <c r="F5" s="183" t="s">
        <v>367</v>
      </c>
      <c r="G5" s="182" t="s">
        <v>368</v>
      </c>
      <c r="H5" s="183" t="s">
        <v>367</v>
      </c>
      <c r="I5" s="182" t="s">
        <v>369</v>
      </c>
      <c r="J5" s="183" t="s">
        <v>367</v>
      </c>
      <c r="K5" s="182" t="s">
        <v>370</v>
      </c>
      <c r="L5" s="183" t="s">
        <v>367</v>
      </c>
      <c r="M5" s="182" t="s">
        <v>371</v>
      </c>
      <c r="N5" s="183" t="s">
        <v>367</v>
      </c>
      <c r="O5" s="172" t="s">
        <v>372</v>
      </c>
      <c r="P5" s="174" t="s">
        <v>373</v>
      </c>
      <c r="Q5" s="104" t="s">
        <v>374</v>
      </c>
      <c r="R5" s="105" t="s">
        <v>373</v>
      </c>
      <c r="S5" s="106" t="s">
        <v>375</v>
      </c>
      <c r="T5" s="106" t="s">
        <v>376</v>
      </c>
      <c r="U5" s="172" t="s">
        <v>377</v>
      </c>
      <c r="V5" s="174" t="s">
        <v>373</v>
      </c>
    </row>
    <row r="6" spans="2:24" ht="22.25" customHeight="1" thickBot="1">
      <c r="B6" s="185"/>
      <c r="C6" s="18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3"/>
      <c r="P6" s="175"/>
      <c r="Q6" s="177" t="s">
        <v>378</v>
      </c>
      <c r="R6" s="177"/>
      <c r="S6" s="107" t="s">
        <v>379</v>
      </c>
      <c r="T6" s="107" t="s">
        <v>379</v>
      </c>
      <c r="U6" s="176"/>
      <c r="V6" s="176"/>
    </row>
    <row r="7" spans="2:24" ht="5" customHeight="1"/>
    <row r="8" spans="2:24" s="108" customFormat="1" ht="12" customHeight="1">
      <c r="B8" s="109" t="s">
        <v>461</v>
      </c>
      <c r="C8" s="110">
        <v>1</v>
      </c>
      <c r="D8" s="111"/>
      <c r="E8" s="112">
        <v>1.5105558820751076E-4</v>
      </c>
      <c r="F8" s="113">
        <v>0.60937178940627024</v>
      </c>
      <c r="G8" s="112">
        <v>0.12028284694634475</v>
      </c>
      <c r="H8" s="113">
        <v>15.655073346818021</v>
      </c>
      <c r="I8" s="112">
        <v>2.0787710322362869E-5</v>
      </c>
      <c r="J8" s="113">
        <v>152.38131665257475</v>
      </c>
      <c r="K8" s="112">
        <v>9.2980049346251146E-4</v>
      </c>
      <c r="L8" s="113">
        <v>1.1899404407825771</v>
      </c>
      <c r="M8" s="112">
        <v>8.0674931763604074E-2</v>
      </c>
      <c r="N8" s="113">
        <v>0.30386441168846307</v>
      </c>
      <c r="O8" s="114">
        <v>53.287089821788925</v>
      </c>
      <c r="P8" s="115">
        <v>4.2280478280829223</v>
      </c>
      <c r="Q8" s="116">
        <v>811.65336500806052</v>
      </c>
      <c r="R8" s="117">
        <v>51.886512933869533</v>
      </c>
      <c r="S8" s="118">
        <v>55.893129416558537</v>
      </c>
      <c r="T8" s="118">
        <v>2.1896819345134086</v>
      </c>
      <c r="U8" s="119">
        <v>3.6582608982507862E-3</v>
      </c>
      <c r="V8" s="120">
        <v>1.1549894432475222E-3</v>
      </c>
    </row>
    <row r="9" spans="2:24" s="108" customFormat="1" ht="12" customHeight="1">
      <c r="B9" s="121" t="s">
        <v>462</v>
      </c>
      <c r="C9" s="122">
        <v>2</v>
      </c>
      <c r="D9" s="123"/>
      <c r="E9" s="124">
        <v>2.4285570229280013E-4</v>
      </c>
      <c r="F9" s="125">
        <v>0.53153592173940878</v>
      </c>
      <c r="G9" s="124">
        <v>0.84399939139300317</v>
      </c>
      <c r="H9" s="125">
        <v>2.3499701004485227</v>
      </c>
      <c r="I9" s="124">
        <v>9.5160715848433011E-5</v>
      </c>
      <c r="J9" s="125">
        <v>31.45031076565548</v>
      </c>
      <c r="K9" s="124">
        <v>8.82046461210622E-3</v>
      </c>
      <c r="L9" s="125">
        <v>0.13162140545296835</v>
      </c>
      <c r="M9" s="124">
        <v>0.49508231088378185</v>
      </c>
      <c r="N9" s="125">
        <v>4.9189248117660386E-2</v>
      </c>
      <c r="O9" s="126">
        <v>59.430655278018605</v>
      </c>
      <c r="P9" s="127">
        <v>0.50587623781018454</v>
      </c>
      <c r="Q9" s="128">
        <v>885.51761389333535</v>
      </c>
      <c r="R9" s="129">
        <v>5.9596077077750778</v>
      </c>
      <c r="S9" s="130">
        <v>98.841176984412073</v>
      </c>
      <c r="T9" s="130">
        <v>21.306435713798916</v>
      </c>
      <c r="U9" s="131">
        <v>5.0730133953995858E-3</v>
      </c>
      <c r="V9" s="132">
        <v>2.3964484324536528E-4</v>
      </c>
    </row>
    <row r="10" spans="2:24" s="108" customFormat="1" ht="12" customHeight="1">
      <c r="B10" s="121" t="s">
        <v>463</v>
      </c>
      <c r="C10" s="122">
        <v>3</v>
      </c>
      <c r="D10" s="123"/>
      <c r="E10" s="124">
        <v>1.608944351729694E-4</v>
      </c>
      <c r="F10" s="125">
        <v>0.57882511026549532</v>
      </c>
      <c r="G10" s="124">
        <v>0.38874435848317396</v>
      </c>
      <c r="H10" s="125">
        <v>4.7922197003647842</v>
      </c>
      <c r="I10" s="124">
        <v>1.8758279363901748E-4</v>
      </c>
      <c r="J10" s="125">
        <v>15.495542544317475</v>
      </c>
      <c r="K10" s="124">
        <v>8.768630985093279E-3</v>
      </c>
      <c r="L10" s="125">
        <v>0.14246787876146991</v>
      </c>
      <c r="M10" s="124">
        <v>0.52997671602869922</v>
      </c>
      <c r="N10" s="125">
        <v>4.6428431734212919E-2</v>
      </c>
      <c r="O10" s="126">
        <v>60.328741470748547</v>
      </c>
      <c r="P10" s="127">
        <v>0.44654713246027944</v>
      </c>
      <c r="Q10" s="128">
        <v>896.06692003845706</v>
      </c>
      <c r="R10" s="129">
        <v>5.230062711903023</v>
      </c>
      <c r="S10" s="130">
        <v>96.740290281550628</v>
      </c>
      <c r="T10" s="130">
        <v>21.991047447896165</v>
      </c>
      <c r="U10" s="131">
        <v>1.1367871467860703E-2</v>
      </c>
      <c r="V10" s="132">
        <v>1.0906498866723423E-3</v>
      </c>
    </row>
    <row r="11" spans="2:24" s="108" customFormat="1" ht="12" customHeight="1">
      <c r="B11" s="121" t="s">
        <v>464</v>
      </c>
      <c r="C11" s="122">
        <v>4</v>
      </c>
      <c r="D11" s="123"/>
      <c r="E11" s="124">
        <v>1.0497663928132344E-4</v>
      </c>
      <c r="F11" s="125">
        <v>0.81257914077485316</v>
      </c>
      <c r="G11" s="124">
        <v>0.27465665815818852</v>
      </c>
      <c r="H11" s="125">
        <v>6.397511038287508</v>
      </c>
      <c r="I11" s="124">
        <v>1.2096418803605214E-4</v>
      </c>
      <c r="J11" s="125">
        <v>21.613054386013868</v>
      </c>
      <c r="K11" s="124">
        <v>6.9147355460893066E-3</v>
      </c>
      <c r="L11" s="125">
        <v>0.14359260839364232</v>
      </c>
      <c r="M11" s="124">
        <v>0.55513362602623029</v>
      </c>
      <c r="N11" s="125">
        <v>4.4131078998284272E-2</v>
      </c>
      <c r="O11" s="126">
        <v>81.132344845709525</v>
      </c>
      <c r="P11" s="127">
        <v>0.57693588357612335</v>
      </c>
      <c r="Q11" s="128">
        <v>1124.6468497821186</v>
      </c>
      <c r="R11" s="129">
        <v>5.954774436641685</v>
      </c>
      <c r="S11" s="130">
        <v>98.268529209441937</v>
      </c>
      <c r="T11" s="130">
        <v>17.398987167180135</v>
      </c>
      <c r="U11" s="131">
        <v>1.2730081226337203E-2</v>
      </c>
      <c r="V11" s="132">
        <v>1.6299337145911858E-3</v>
      </c>
    </row>
    <row r="12" spans="2:24" s="108" customFormat="1" ht="12" customHeight="1">
      <c r="B12" s="121" t="s">
        <v>465</v>
      </c>
      <c r="C12" s="122">
        <v>4.5</v>
      </c>
      <c r="D12" s="123"/>
      <c r="E12" s="124">
        <v>6.4590353236772843E-5</v>
      </c>
      <c r="F12" s="125">
        <v>1.2768492326394696</v>
      </c>
      <c r="G12" s="124">
        <v>0.19368943527255775</v>
      </c>
      <c r="H12" s="125">
        <v>9.969299141145747</v>
      </c>
      <c r="I12" s="124">
        <v>9.0616119781008857E-5</v>
      </c>
      <c r="J12" s="125">
        <v>39.615616554733272</v>
      </c>
      <c r="K12" s="124">
        <v>4.179534586714842E-3</v>
      </c>
      <c r="L12" s="125">
        <v>0.25023966953096216</v>
      </c>
      <c r="M12" s="124">
        <v>0.32655946844183348</v>
      </c>
      <c r="N12" s="125">
        <v>7.4533393429522615E-2</v>
      </c>
      <c r="O12" s="126">
        <v>79.754925353164069</v>
      </c>
      <c r="P12" s="127">
        <v>1.0290351054418769</v>
      </c>
      <c r="Q12" s="128">
        <v>1110.373794137447</v>
      </c>
      <c r="R12" s="129">
        <v>10.705233658522326</v>
      </c>
      <c r="S12" s="130">
        <v>98.788232486307194</v>
      </c>
      <c r="T12" s="130">
        <v>10.466849697916459</v>
      </c>
      <c r="U12" s="131">
        <v>1.0859439082076889E-2</v>
      </c>
      <c r="V12" s="132">
        <v>2.167166754995948E-3</v>
      </c>
    </row>
    <row r="13" spans="2:24" s="108" customFormat="1" ht="12" customHeight="1">
      <c r="B13" s="121" t="s">
        <v>466</v>
      </c>
      <c r="C13" s="122">
        <v>5</v>
      </c>
      <c r="D13" s="123"/>
      <c r="E13" s="124">
        <v>3.1098317662337691E-5</v>
      </c>
      <c r="F13" s="125">
        <v>2.1217033835344825</v>
      </c>
      <c r="G13" s="124">
        <v>8.5768474069497364E-2</v>
      </c>
      <c r="H13" s="125">
        <v>20.479936911825849</v>
      </c>
      <c r="I13" s="124">
        <v>6.8646214664156953E-5</v>
      </c>
      <c r="J13" s="125">
        <v>60.522099874415098</v>
      </c>
      <c r="K13" s="124">
        <v>2.1167841412286889E-3</v>
      </c>
      <c r="L13" s="125">
        <v>0.40746690816734882</v>
      </c>
      <c r="M13" s="124">
        <v>0.18935241327655639</v>
      </c>
      <c r="N13" s="125">
        <v>0.12890241066140301</v>
      </c>
      <c r="O13" s="126">
        <v>90.832516579229221</v>
      </c>
      <c r="P13" s="127">
        <v>1.9153729360609608</v>
      </c>
      <c r="Q13" s="128">
        <v>1222.0924139177307</v>
      </c>
      <c r="R13" s="129">
        <v>18.732079627357546</v>
      </c>
      <c r="S13" s="130">
        <v>98.682865330889712</v>
      </c>
      <c r="T13" s="130">
        <v>5.3232547947132858</v>
      </c>
      <c r="U13" s="131">
        <v>1.247231035081036E-2</v>
      </c>
      <c r="V13" s="132">
        <v>5.1118654316996016E-3</v>
      </c>
    </row>
    <row r="14" spans="2:24" s="108" customFormat="1" ht="12" customHeight="1">
      <c r="B14" s="121" t="s">
        <v>467</v>
      </c>
      <c r="C14" s="122">
        <v>6</v>
      </c>
      <c r="D14" s="123"/>
      <c r="E14" s="124">
        <v>3.1607700781340852E-5</v>
      </c>
      <c r="F14" s="125">
        <v>2.3668597915206186</v>
      </c>
      <c r="G14" s="124">
        <v>9.5375711888851203E-2</v>
      </c>
      <c r="H14" s="125">
        <v>20.07235258144615</v>
      </c>
      <c r="I14" s="124">
        <v>7.0826638904391797E-5</v>
      </c>
      <c r="J14" s="125">
        <v>47.141724849820037</v>
      </c>
      <c r="K14" s="124">
        <v>2.1840801682514112E-3</v>
      </c>
      <c r="L14" s="125">
        <v>0.57222355543471326</v>
      </c>
      <c r="M14" s="124">
        <v>0.16630000651965587</v>
      </c>
      <c r="N14" s="125">
        <v>0.14722919884674393</v>
      </c>
      <c r="O14" s="126">
        <v>77.634659766090863</v>
      </c>
      <c r="P14" s="127">
        <v>1.9856500690702885</v>
      </c>
      <c r="Q14" s="128">
        <v>1088.1806545137065</v>
      </c>
      <c r="R14" s="129">
        <v>20.912173292849999</v>
      </c>
      <c r="S14" s="130">
        <v>98.86603365204094</v>
      </c>
      <c r="T14" s="130">
        <v>5.480115711708728</v>
      </c>
      <c r="U14" s="131">
        <v>1.1546471144534989E-2</v>
      </c>
      <c r="V14" s="132">
        <v>4.6395781926533274E-3</v>
      </c>
    </row>
    <row r="15" spans="2:24" s="108" customFormat="1" ht="12" customHeight="1">
      <c r="B15" s="121" t="s">
        <v>468</v>
      </c>
      <c r="C15" s="122">
        <v>7</v>
      </c>
      <c r="D15" s="123"/>
      <c r="E15" s="124">
        <v>1.6994953311483424E-5</v>
      </c>
      <c r="F15" s="125">
        <v>4.2181898343406177</v>
      </c>
      <c r="G15" s="124">
        <v>0.20214225242112327</v>
      </c>
      <c r="H15" s="125">
        <v>9.3370698123256464</v>
      </c>
      <c r="I15" s="124">
        <v>6.9296463997829764E-5</v>
      </c>
      <c r="J15" s="125">
        <v>43.841959047765599</v>
      </c>
      <c r="K15" s="124">
        <v>1.1793118471053899E-3</v>
      </c>
      <c r="L15" s="125">
        <v>0.87617320220690109</v>
      </c>
      <c r="M15" s="124">
        <v>8.8761858320928505E-2</v>
      </c>
      <c r="N15" s="125">
        <v>0.27295129346798253</v>
      </c>
      <c r="O15" s="126">
        <v>95.963972717078818</v>
      </c>
      <c r="P15" s="127">
        <v>4.28393183035893</v>
      </c>
      <c r="Q15" s="128">
        <v>1271.5935260772694</v>
      </c>
      <c r="R15" s="129">
        <v>40.764835859380511</v>
      </c>
      <c r="S15" s="130">
        <v>112.31128117065262</v>
      </c>
      <c r="T15" s="130">
        <v>2.688113203269872</v>
      </c>
      <c r="U15" s="131">
        <v>2.6723158765661445E-3</v>
      </c>
      <c r="V15" s="132">
        <v>5.0646028259257719E-4</v>
      </c>
    </row>
    <row r="16" spans="2:24" s="108" customFormat="1" ht="12" customHeight="1">
      <c r="B16" s="121" t="s">
        <v>469</v>
      </c>
      <c r="C16" s="122">
        <v>8</v>
      </c>
      <c r="D16" s="123"/>
      <c r="E16" s="124">
        <v>1.3532484406914092E-5</v>
      </c>
      <c r="F16" s="125">
        <v>4.9760297554408757</v>
      </c>
      <c r="G16" s="124">
        <v>1.8790666111195248E-2</v>
      </c>
      <c r="H16" s="125">
        <v>101.84737093305732</v>
      </c>
      <c r="I16" s="124">
        <v>3.1560851414074296E-5</v>
      </c>
      <c r="J16" s="125">
        <v>104.51374666921491</v>
      </c>
      <c r="K16" s="124">
        <v>9.4103984516450822E-4</v>
      </c>
      <c r="L16" s="125">
        <v>1.2390901011596636</v>
      </c>
      <c r="M16" s="124">
        <v>8.2603706896593354E-2</v>
      </c>
      <c r="N16" s="125">
        <v>0.29435884213297397</v>
      </c>
      <c r="O16" s="126">
        <v>86.265110941630468</v>
      </c>
      <c r="P16" s="127">
        <v>4.6827811667160528</v>
      </c>
      <c r="Q16" s="128">
        <v>1176.8628208998343</v>
      </c>
      <c r="R16" s="129">
        <v>46.956968573825264</v>
      </c>
      <c r="S16" s="130">
        <v>96.911300131582422</v>
      </c>
      <c r="T16" s="130">
        <v>2.401290910402492</v>
      </c>
      <c r="U16" s="131">
        <v>2.5680290943249803E-2</v>
      </c>
      <c r="V16" s="132">
        <v>5.2318563366497733E-2</v>
      </c>
    </row>
    <row r="17" spans="2:22" s="108" customFormat="1" ht="12" customHeight="1">
      <c r="B17" s="121" t="s">
        <v>470</v>
      </c>
      <c r="C17" s="122">
        <v>11</v>
      </c>
      <c r="D17" s="123"/>
      <c r="E17" s="124">
        <v>1.4967565725117038E-5</v>
      </c>
      <c r="F17" s="125">
        <v>5.6469949918816695</v>
      </c>
      <c r="G17" s="124">
        <v>5.3944591014006164E-2</v>
      </c>
      <c r="H17" s="125">
        <v>32.060265647447963</v>
      </c>
      <c r="I17" s="124">
        <v>-2.6260785164885233E-5</v>
      </c>
      <c r="J17" s="125">
        <v>133.26717484123492</v>
      </c>
      <c r="K17" s="124">
        <v>9.1832988985638103E-4</v>
      </c>
      <c r="L17" s="125">
        <v>1.1128099810068766</v>
      </c>
      <c r="M17" s="124">
        <v>8.2134118586430244E-2</v>
      </c>
      <c r="N17" s="125">
        <v>0.29532232840560124</v>
      </c>
      <c r="O17" s="126">
        <v>93.016799636292475</v>
      </c>
      <c r="P17" s="127">
        <v>4.6264957980116304</v>
      </c>
      <c r="Q17" s="128">
        <v>1243.3291942508758</v>
      </c>
      <c r="R17" s="129">
        <v>44.71817090384905</v>
      </c>
      <c r="S17" s="130">
        <v>99.754852540326624</v>
      </c>
      <c r="T17" s="130">
        <v>2.279303954904444</v>
      </c>
      <c r="U17" s="131">
        <v>8.4908599532051675E-3</v>
      </c>
      <c r="V17" s="132">
        <v>5.4528824045482222E-3</v>
      </c>
    </row>
    <row r="18" spans="2:22" s="108" customFormat="1" ht="12" customHeight="1">
      <c r="B18" s="121" t="s">
        <v>471</v>
      </c>
      <c r="C18" s="122">
        <v>15</v>
      </c>
      <c r="D18" s="123"/>
      <c r="E18" s="124">
        <v>2.3956443120887195E-5</v>
      </c>
      <c r="F18" s="125">
        <v>3.3559589704047594</v>
      </c>
      <c r="G18" s="124">
        <v>7.8341325527996747E-2</v>
      </c>
      <c r="H18" s="125">
        <v>22.064347880794223</v>
      </c>
      <c r="I18" s="124">
        <v>-1.069074519148572E-5</v>
      </c>
      <c r="J18" s="125">
        <v>356.80819405424222</v>
      </c>
      <c r="K18" s="124">
        <v>1.4254107665583452E-3</v>
      </c>
      <c r="L18" s="125">
        <v>0.69449531383336605</v>
      </c>
      <c r="M18" s="124">
        <v>0.15805485661301966</v>
      </c>
      <c r="N18" s="125">
        <v>0.15363340145360746</v>
      </c>
      <c r="O18" s="126">
        <v>114.59069135558867</v>
      </c>
      <c r="P18" s="127">
        <v>3.3196345103793399</v>
      </c>
      <c r="Q18" s="128">
        <v>1440.6823246557854</v>
      </c>
      <c r="R18" s="129">
        <v>28.768721367914111</v>
      </c>
      <c r="S18" s="130">
        <v>99.395655310836418</v>
      </c>
      <c r="T18" s="130">
        <v>3.5475776647072141</v>
      </c>
      <c r="U18" s="131">
        <v>9.0999359375117141E-3</v>
      </c>
      <c r="V18" s="132">
        <v>4.0210077436615707E-3</v>
      </c>
    </row>
    <row r="19" spans="2:22" s="108" customFormat="1" ht="12" customHeight="1">
      <c r="B19" s="121" t="s">
        <v>472</v>
      </c>
      <c r="C19" s="122">
        <v>20</v>
      </c>
      <c r="D19" s="123"/>
      <c r="E19" s="124">
        <v>1.524140992337455E-5</v>
      </c>
      <c r="F19" s="125">
        <v>4.5811716266511562</v>
      </c>
      <c r="G19" s="124">
        <v>4.5890790459855522E-2</v>
      </c>
      <c r="H19" s="125">
        <v>39.344411575347991</v>
      </c>
      <c r="I19" s="124">
        <v>-1.6179360440235593E-5</v>
      </c>
      <c r="J19" s="125">
        <v>204.11979482219814</v>
      </c>
      <c r="K19" s="124">
        <v>9.5570058032272648E-4</v>
      </c>
      <c r="L19" s="125">
        <v>1.2783858867386613</v>
      </c>
      <c r="M19" s="124">
        <v>7.8203461451771109E-2</v>
      </c>
      <c r="N19" s="125">
        <v>0.31017145734231572</v>
      </c>
      <c r="O19" s="126">
        <v>83.657258566210061</v>
      </c>
      <c r="P19" s="127">
        <v>4.485058675895063</v>
      </c>
      <c r="Q19" s="128">
        <v>1150.5214255450699</v>
      </c>
      <c r="R19" s="129">
        <v>45.634276285131271</v>
      </c>
      <c r="S19" s="130">
        <v>98.823141850182225</v>
      </c>
      <c r="T19" s="130">
        <v>2.3904904324678902</v>
      </c>
      <c r="U19" s="131">
        <v>1.046788179680308E-2</v>
      </c>
      <c r="V19" s="132">
        <v>8.2466154063460494E-3</v>
      </c>
    </row>
    <row r="20" spans="2:22" s="108" customFormat="1" ht="12" customHeight="1">
      <c r="B20" s="121" t="s">
        <v>473</v>
      </c>
      <c r="C20" s="122">
        <v>30</v>
      </c>
      <c r="D20" s="123"/>
      <c r="E20" s="124">
        <v>1.2313987068193224E-5</v>
      </c>
      <c r="F20" s="125">
        <v>5.2118465663210429</v>
      </c>
      <c r="G20" s="124">
        <v>0.13180709807532925</v>
      </c>
      <c r="H20" s="125">
        <v>14.169828412821145</v>
      </c>
      <c r="I20" s="124">
        <v>-2.6887472723810104E-5</v>
      </c>
      <c r="J20" s="125">
        <v>123.67242253348303</v>
      </c>
      <c r="K20" s="124">
        <v>8.2875811858820986E-4</v>
      </c>
      <c r="L20" s="125">
        <v>1.6117440869162811</v>
      </c>
      <c r="M20" s="124">
        <v>6.9826893685184896E-2</v>
      </c>
      <c r="N20" s="125">
        <v>0.34967136399041432</v>
      </c>
      <c r="O20" s="126">
        <v>103.88391950453664</v>
      </c>
      <c r="P20" s="127">
        <v>6.671650158675523</v>
      </c>
      <c r="Q20" s="128">
        <v>1345.4295040305165</v>
      </c>
      <c r="R20" s="129">
        <v>60.945550181618025</v>
      </c>
      <c r="S20" s="130">
        <v>109.66871681078436</v>
      </c>
      <c r="T20" s="130">
        <v>1.9074939209294366</v>
      </c>
      <c r="U20" s="131">
        <v>2.908182806682944E-3</v>
      </c>
      <c r="V20" s="132">
        <v>8.3722199014212451E-4</v>
      </c>
    </row>
    <row r="21" spans="2:22" s="108" customFormat="1" ht="12" customHeight="1">
      <c r="B21" s="121" t="s">
        <v>474</v>
      </c>
      <c r="C21" s="122">
        <v>45</v>
      </c>
      <c r="D21" s="123"/>
      <c r="E21" s="124">
        <v>1.1553101129289328E-5</v>
      </c>
      <c r="F21" s="125">
        <v>5.1763937820407522</v>
      </c>
      <c r="G21" s="124">
        <v>-5.6277237090592319E-2</v>
      </c>
      <c r="H21" s="125">
        <v>33.006840179011185</v>
      </c>
      <c r="I21" s="124">
        <v>3.0612963580974158E-5</v>
      </c>
      <c r="J21" s="125">
        <v>121.80413525527233</v>
      </c>
      <c r="K21" s="124">
        <v>2.0410288769594012E-4</v>
      </c>
      <c r="L21" s="125">
        <v>5.340670515933474</v>
      </c>
      <c r="M21" s="124">
        <v>1.5029708696753099E-2</v>
      </c>
      <c r="N21" s="125">
        <v>1.6136446081895739</v>
      </c>
      <c r="O21" s="126">
        <v>29.321319966999823</v>
      </c>
      <c r="P21" s="127">
        <v>12.996057264451698</v>
      </c>
      <c r="Q21" s="128">
        <v>490.66895250753936</v>
      </c>
      <c r="R21" s="129">
        <v>190.46814510303619</v>
      </c>
      <c r="S21" s="130">
        <v>47.448700561963122</v>
      </c>
      <c r="T21" s="130">
        <v>0.62935744559158446</v>
      </c>
      <c r="U21" s="131">
        <v>-2.2473046230546178E-3</v>
      </c>
      <c r="V21" s="160">
        <v>1.5160608154938806E-3</v>
      </c>
    </row>
    <row r="22" spans="2:22" ht="5" customHeight="1" thickBo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35"/>
      <c r="S22" s="133"/>
      <c r="T22" s="133"/>
      <c r="U22" s="133"/>
      <c r="V22" s="133"/>
    </row>
    <row r="23" spans="2:22" ht="5" customHeight="1"/>
    <row r="24" spans="2:22" ht="14">
      <c r="D24" s="136" t="s">
        <v>395</v>
      </c>
      <c r="E24" s="137">
        <v>8.9563868132031411E-4</v>
      </c>
      <c r="F24" s="138">
        <v>0.34175341784922103</v>
      </c>
      <c r="G24" s="137">
        <v>2.4771563627305309</v>
      </c>
      <c r="H24" s="138">
        <v>2.7944805026162753</v>
      </c>
      <c r="I24" s="137">
        <v>7.0603629666788487E-4</v>
      </c>
      <c r="J24" s="138">
        <v>17.822918473628349</v>
      </c>
      <c r="K24" s="137">
        <v>4.0366684468237754E-2</v>
      </c>
      <c r="L24" s="138">
        <v>0.10343969035883106</v>
      </c>
      <c r="M24" s="137">
        <v>2.9176940771910425</v>
      </c>
      <c r="N24" s="138">
        <v>3.1255256967418293E-2</v>
      </c>
      <c r="O24" s="139"/>
      <c r="P24" s="140"/>
      <c r="Q24" s="141"/>
      <c r="R24" s="142"/>
      <c r="S24" s="143"/>
    </row>
    <row r="25" spans="2:22" s="144" customFormat="1" ht="5" customHeight="1"/>
    <row r="26" spans="2:22" s="144" customFormat="1" ht="5" customHeight="1"/>
    <row r="27" spans="2:22" ht="12" thickBot="1">
      <c r="E27" s="144"/>
      <c r="I27" s="144"/>
      <c r="J27" s="144"/>
      <c r="K27" s="144"/>
      <c r="Q27" s="101"/>
      <c r="R27" s="101"/>
    </row>
    <row r="28" spans="2:22" ht="22.25" customHeight="1">
      <c r="B28" s="178" t="s">
        <v>396</v>
      </c>
      <c r="C28" s="178"/>
      <c r="D28" s="178"/>
      <c r="E28" s="178"/>
      <c r="F28" s="178"/>
      <c r="G28" s="178"/>
      <c r="H28" s="178"/>
      <c r="I28" s="178"/>
      <c r="J28" s="145"/>
      <c r="K28" s="178" t="s">
        <v>397</v>
      </c>
      <c r="L28" s="178"/>
      <c r="M28" s="172" t="s">
        <v>398</v>
      </c>
      <c r="N28" s="174" t="s">
        <v>373</v>
      </c>
      <c r="O28" s="172" t="s">
        <v>372</v>
      </c>
      <c r="P28" s="174" t="s">
        <v>373</v>
      </c>
      <c r="Q28" s="104" t="s">
        <v>374</v>
      </c>
      <c r="R28" s="105" t="s">
        <v>373</v>
      </c>
      <c r="S28" s="187" t="s">
        <v>95</v>
      </c>
      <c r="T28" s="106" t="s">
        <v>376</v>
      </c>
      <c r="U28" s="172" t="s">
        <v>377</v>
      </c>
      <c r="V28" s="174" t="s">
        <v>373</v>
      </c>
    </row>
    <row r="29" spans="2:22" ht="22.25" customHeight="1" thickBot="1">
      <c r="B29" s="179"/>
      <c r="C29" s="179"/>
      <c r="D29" s="179"/>
      <c r="E29" s="179"/>
      <c r="F29" s="179"/>
      <c r="G29" s="179"/>
      <c r="H29" s="179"/>
      <c r="I29" s="179"/>
      <c r="J29" s="145"/>
      <c r="K29" s="179"/>
      <c r="L29" s="179"/>
      <c r="M29" s="180"/>
      <c r="N29" s="181"/>
      <c r="O29" s="180"/>
      <c r="P29" s="181"/>
      <c r="Q29" s="177" t="s">
        <v>378</v>
      </c>
      <c r="R29" s="177"/>
      <c r="S29" s="188"/>
      <c r="T29" s="107" t="s">
        <v>399</v>
      </c>
      <c r="U29" s="176"/>
      <c r="V29" s="176"/>
    </row>
    <row r="30" spans="2:22" ht="12" customHeight="1">
      <c r="E30" s="144"/>
      <c r="I30" s="144"/>
      <c r="J30" s="144"/>
      <c r="S30" s="103"/>
    </row>
    <row r="31" spans="2:22" s="143" customFormat="1" ht="12" customHeight="1">
      <c r="B31" s="189" t="s">
        <v>475</v>
      </c>
      <c r="C31" s="189"/>
      <c r="D31" s="189"/>
      <c r="E31" s="189"/>
      <c r="F31" s="189" t="s">
        <v>401</v>
      </c>
      <c r="G31" s="189"/>
      <c r="H31" s="189"/>
      <c r="I31" s="189"/>
      <c r="J31" s="144"/>
      <c r="K31" s="190" t="s">
        <v>402</v>
      </c>
      <c r="L31" s="190"/>
      <c r="M31" s="191"/>
      <c r="N31" s="142"/>
      <c r="O31" s="192"/>
      <c r="P31" s="146"/>
      <c r="Q31" s="196"/>
      <c r="R31" s="147"/>
      <c r="S31" s="148"/>
      <c r="T31" s="149"/>
      <c r="U31" s="197"/>
      <c r="V31" s="199"/>
    </row>
    <row r="32" spans="2:22" s="143" customFormat="1" ht="12" customHeight="1">
      <c r="B32" s="189" t="s">
        <v>403</v>
      </c>
      <c r="C32" s="189"/>
      <c r="D32" s="189"/>
      <c r="E32" s="189"/>
      <c r="F32" s="189" t="s">
        <v>404</v>
      </c>
      <c r="G32" s="189"/>
      <c r="H32" s="189"/>
      <c r="I32" s="189"/>
      <c r="J32" s="144"/>
      <c r="K32" s="190"/>
      <c r="L32" s="190"/>
      <c r="M32" s="191"/>
      <c r="N32" s="142"/>
      <c r="O32" s="191"/>
      <c r="P32" s="150"/>
      <c r="Q32" s="191"/>
      <c r="R32" s="151"/>
      <c r="S32" s="152"/>
      <c r="T32" s="153"/>
      <c r="U32" s="198"/>
      <c r="V32" s="198"/>
    </row>
    <row r="33" spans="2:22" s="143" customFormat="1" ht="12" customHeight="1">
      <c r="B33" s="189" t="s">
        <v>405</v>
      </c>
      <c r="C33" s="189"/>
      <c r="D33" s="189"/>
      <c r="E33" s="189"/>
      <c r="F33" s="189" t="s">
        <v>406</v>
      </c>
      <c r="G33" s="189"/>
      <c r="H33" s="189"/>
      <c r="I33" s="189"/>
      <c r="J33" s="144"/>
      <c r="K33" s="193"/>
      <c r="L33" s="194"/>
      <c r="M33" s="194"/>
      <c r="N33" s="194"/>
      <c r="O33" s="194"/>
      <c r="P33" s="194"/>
      <c r="Q33" s="194"/>
      <c r="R33" s="147"/>
      <c r="S33" s="148"/>
      <c r="T33" s="195"/>
      <c r="U33" s="195"/>
      <c r="V33" s="195"/>
    </row>
    <row r="34" spans="2:22" s="143" customFormat="1" ht="12" customHeight="1">
      <c r="B34" s="189" t="s">
        <v>407</v>
      </c>
      <c r="C34" s="189"/>
      <c r="D34" s="189"/>
      <c r="E34" s="189"/>
      <c r="F34" s="189" t="s">
        <v>408</v>
      </c>
      <c r="G34" s="189"/>
      <c r="H34" s="189"/>
      <c r="I34" s="189"/>
      <c r="J34" s="144"/>
      <c r="K34" s="193"/>
      <c r="L34" s="194"/>
      <c r="M34" s="194"/>
      <c r="N34" s="194"/>
      <c r="O34" s="194"/>
      <c r="P34" s="194"/>
      <c r="Q34" s="194"/>
      <c r="R34" s="147"/>
      <c r="S34" s="154"/>
      <c r="T34" s="195"/>
      <c r="U34" s="195"/>
      <c r="V34" s="195"/>
    </row>
    <row r="35" spans="2:22" s="143" customFormat="1" ht="12" customHeight="1">
      <c r="B35" s="189" t="s">
        <v>409</v>
      </c>
      <c r="C35" s="189"/>
      <c r="D35" s="189"/>
      <c r="E35" s="189"/>
      <c r="F35" s="189" t="s">
        <v>410</v>
      </c>
      <c r="G35" s="189"/>
      <c r="H35" s="189"/>
      <c r="I35" s="189"/>
      <c r="J35" s="144"/>
      <c r="K35" s="155"/>
      <c r="L35" s="155"/>
      <c r="M35" s="155"/>
      <c r="N35" s="155"/>
      <c r="O35" s="155"/>
      <c r="P35" s="155"/>
      <c r="Q35" s="141"/>
      <c r="R35" s="142"/>
      <c r="S35" s="141"/>
    </row>
    <row r="36" spans="2:22" s="143" customFormat="1" ht="12" customHeight="1">
      <c r="B36" s="189" t="s">
        <v>411</v>
      </c>
      <c r="C36" s="189"/>
      <c r="D36" s="189"/>
      <c r="E36" s="189"/>
      <c r="F36" s="189" t="s">
        <v>412</v>
      </c>
      <c r="G36" s="189"/>
      <c r="H36" s="189"/>
      <c r="I36" s="189"/>
      <c r="J36" s="144"/>
      <c r="K36" s="190" t="s">
        <v>413</v>
      </c>
      <c r="L36" s="190"/>
      <c r="M36" s="191"/>
      <c r="N36" s="142"/>
      <c r="O36" s="192">
        <v>73.652404190881825</v>
      </c>
      <c r="P36" s="146">
        <v>0.38253309273837605</v>
      </c>
      <c r="Q36" s="196">
        <v>1045.7468835840184</v>
      </c>
      <c r="R36" s="156">
        <v>4.2330219641759133</v>
      </c>
      <c r="S36" s="191"/>
      <c r="T36" s="201">
        <v>14</v>
      </c>
      <c r="U36" s="197">
        <v>8.1122984064849E-3</v>
      </c>
      <c r="V36" s="200">
        <v>4.541984413776702E-4</v>
      </c>
    </row>
    <row r="37" spans="2:22" s="143" customFormat="1" ht="12" customHeight="1">
      <c r="B37" s="189" t="s">
        <v>414</v>
      </c>
      <c r="C37" s="189"/>
      <c r="D37" s="189"/>
      <c r="E37" s="189"/>
      <c r="F37" s="189" t="s">
        <v>415</v>
      </c>
      <c r="G37" s="189"/>
      <c r="H37" s="189"/>
      <c r="I37" s="189"/>
      <c r="J37" s="144"/>
      <c r="K37" s="190"/>
      <c r="L37" s="190"/>
      <c r="M37" s="191"/>
      <c r="N37" s="142"/>
      <c r="O37" s="191"/>
      <c r="P37" s="150">
        <v>5.1937624703598433E-3</v>
      </c>
      <c r="Q37" s="191"/>
      <c r="R37" s="150">
        <v>4.0478456408766525E-3</v>
      </c>
      <c r="S37" s="191"/>
      <c r="T37" s="202"/>
      <c r="U37" s="198"/>
      <c r="V37" s="198"/>
    </row>
    <row r="38" spans="2:22" s="143" customFormat="1" ht="12" customHeight="1">
      <c r="B38" s="189" t="s">
        <v>416</v>
      </c>
      <c r="C38" s="189"/>
      <c r="D38" s="189"/>
      <c r="E38" s="189"/>
      <c r="F38" s="189" t="s">
        <v>417</v>
      </c>
      <c r="G38" s="189"/>
      <c r="H38" s="189"/>
      <c r="I38" s="189"/>
      <c r="J38" s="144"/>
      <c r="K38" s="193" t="s">
        <v>418</v>
      </c>
      <c r="L38" s="194"/>
      <c r="M38" s="194"/>
      <c r="N38" s="194"/>
      <c r="O38" s="194"/>
      <c r="P38" s="194"/>
      <c r="Q38" s="194"/>
      <c r="R38" s="156">
        <v>7.8968624909512402</v>
      </c>
      <c r="S38" s="141"/>
    </row>
    <row r="39" spans="2:22" s="143" customFormat="1" ht="12" customHeight="1">
      <c r="B39" s="189" t="s">
        <v>419</v>
      </c>
      <c r="C39" s="189"/>
      <c r="D39" s="189"/>
      <c r="E39" s="189"/>
      <c r="F39" s="189" t="s">
        <v>420</v>
      </c>
      <c r="G39" s="189"/>
      <c r="H39" s="189"/>
      <c r="I39" s="189"/>
      <c r="J39" s="144"/>
      <c r="K39" s="193" t="s">
        <v>421</v>
      </c>
      <c r="L39" s="194"/>
      <c r="M39" s="194"/>
      <c r="N39" s="194"/>
      <c r="O39" s="194"/>
      <c r="P39" s="194"/>
      <c r="Q39" s="194"/>
      <c r="R39" s="156">
        <v>4.1243687463571543</v>
      </c>
      <c r="S39" s="141"/>
    </row>
    <row r="40" spans="2:22" s="143" customFormat="1" ht="12" customHeight="1">
      <c r="B40" s="189" t="s">
        <v>422</v>
      </c>
      <c r="C40" s="189"/>
      <c r="D40" s="189"/>
      <c r="E40" s="189"/>
      <c r="F40" s="189" t="s">
        <v>423</v>
      </c>
      <c r="G40" s="189"/>
      <c r="H40" s="189"/>
      <c r="I40" s="189"/>
      <c r="J40" s="144"/>
      <c r="K40" s="157"/>
      <c r="L40" s="158"/>
      <c r="M40" s="158"/>
      <c r="N40" s="158"/>
      <c r="O40" s="158"/>
      <c r="P40" s="158"/>
      <c r="Q40" s="158"/>
      <c r="R40" s="142"/>
      <c r="S40" s="141"/>
    </row>
    <row r="41" spans="2:22" ht="12" customHeight="1">
      <c r="B41" s="189" t="s">
        <v>424</v>
      </c>
      <c r="C41" s="189"/>
      <c r="D41" s="189"/>
      <c r="E41" s="189"/>
      <c r="F41" s="189" t="s">
        <v>425</v>
      </c>
      <c r="G41" s="189"/>
      <c r="H41" s="189"/>
      <c r="I41" s="189"/>
      <c r="J41" s="144"/>
      <c r="K41" s="190" t="s">
        <v>426</v>
      </c>
      <c r="L41" s="190"/>
      <c r="M41" s="196"/>
      <c r="N41" s="156"/>
      <c r="O41" s="192"/>
      <c r="P41" s="146"/>
      <c r="Q41" s="196"/>
      <c r="R41" s="147"/>
      <c r="S41" s="148"/>
      <c r="T41" s="149"/>
      <c r="U41" s="191"/>
      <c r="V41" s="189"/>
    </row>
    <row r="42" spans="2:22" ht="12" customHeight="1">
      <c r="B42" s="189" t="s">
        <v>427</v>
      </c>
      <c r="C42" s="189"/>
      <c r="D42" s="189"/>
      <c r="E42" s="189"/>
      <c r="F42" s="189" t="s">
        <v>428</v>
      </c>
      <c r="G42" s="189"/>
      <c r="H42" s="189"/>
      <c r="I42" s="189"/>
      <c r="J42" s="144"/>
      <c r="K42" s="190"/>
      <c r="L42" s="190"/>
      <c r="M42" s="191"/>
      <c r="N42" s="150"/>
      <c r="O42" s="191"/>
      <c r="P42" s="150"/>
      <c r="Q42" s="191"/>
      <c r="R42" s="151"/>
      <c r="S42" s="152"/>
      <c r="T42" s="153"/>
      <c r="U42" s="198"/>
      <c r="V42" s="198"/>
    </row>
    <row r="43" spans="2:22" ht="12" customHeight="1">
      <c r="B43" s="189" t="s">
        <v>429</v>
      </c>
      <c r="C43" s="189"/>
      <c r="D43" s="189"/>
      <c r="E43" s="189"/>
      <c r="F43" s="189" t="s">
        <v>430</v>
      </c>
      <c r="G43" s="189"/>
      <c r="H43" s="189"/>
      <c r="I43" s="189"/>
      <c r="J43" s="144"/>
      <c r="K43" s="193"/>
      <c r="L43" s="194"/>
      <c r="M43" s="194"/>
      <c r="N43" s="194"/>
      <c r="O43" s="194"/>
      <c r="P43" s="194"/>
      <c r="Q43" s="194"/>
      <c r="R43" s="147"/>
      <c r="S43" s="148"/>
      <c r="T43" s="195"/>
      <c r="U43" s="195"/>
      <c r="V43" s="195"/>
    </row>
    <row r="44" spans="2:22" ht="12" customHeight="1">
      <c r="B44" s="189" t="s">
        <v>431</v>
      </c>
      <c r="C44" s="189"/>
      <c r="D44" s="189"/>
      <c r="E44" s="189"/>
      <c r="F44" s="189" t="s">
        <v>432</v>
      </c>
      <c r="G44" s="189"/>
      <c r="H44" s="189"/>
      <c r="I44" s="189"/>
      <c r="K44" s="193"/>
      <c r="L44" s="194"/>
      <c r="M44" s="194"/>
      <c r="N44" s="194"/>
      <c r="O44" s="194"/>
      <c r="P44" s="194"/>
      <c r="Q44" s="194"/>
      <c r="R44" s="147"/>
      <c r="S44" s="154"/>
      <c r="T44" s="195"/>
      <c r="U44" s="195"/>
      <c r="V44" s="195"/>
    </row>
    <row r="45" spans="2:22" ht="12" customHeight="1">
      <c r="B45" s="189" t="s">
        <v>433</v>
      </c>
      <c r="C45" s="189"/>
      <c r="D45" s="189"/>
      <c r="E45" s="189"/>
      <c r="F45" s="189" t="s">
        <v>434</v>
      </c>
      <c r="G45" s="189"/>
      <c r="H45" s="189"/>
      <c r="I45" s="189"/>
      <c r="K45" s="193"/>
      <c r="L45" s="194"/>
      <c r="M45" s="194"/>
      <c r="N45" s="194"/>
      <c r="O45" s="194"/>
      <c r="P45" s="194"/>
      <c r="Q45" s="194"/>
      <c r="R45" s="203"/>
      <c r="S45" s="191"/>
      <c r="T45" s="195"/>
      <c r="U45" s="195"/>
      <c r="V45" s="195"/>
    </row>
    <row r="46" spans="2:22" ht="12" customHeight="1">
      <c r="B46" s="189" t="s">
        <v>435</v>
      </c>
      <c r="C46" s="189"/>
      <c r="D46" s="189"/>
      <c r="E46" s="189"/>
      <c r="F46" s="189" t="s">
        <v>436</v>
      </c>
      <c r="G46" s="189"/>
      <c r="H46" s="189"/>
      <c r="I46" s="189"/>
      <c r="K46" s="193"/>
      <c r="L46" s="194"/>
      <c r="M46" s="194"/>
      <c r="N46" s="194"/>
      <c r="O46" s="194"/>
      <c r="P46" s="194"/>
      <c r="Q46" s="194"/>
      <c r="R46" s="204"/>
      <c r="S46" s="191"/>
      <c r="T46" s="195"/>
      <c r="U46" s="195"/>
      <c r="V46" s="195"/>
    </row>
    <row r="47" spans="2:22" ht="12" customHeight="1">
      <c r="B47" s="189" t="s">
        <v>437</v>
      </c>
      <c r="C47" s="189"/>
      <c r="D47" s="189"/>
      <c r="E47" s="189"/>
      <c r="F47" s="189" t="s">
        <v>438</v>
      </c>
      <c r="G47" s="189"/>
      <c r="H47" s="189"/>
      <c r="I47" s="189"/>
      <c r="K47" s="157"/>
      <c r="L47" s="158"/>
      <c r="M47" s="158"/>
      <c r="N47" s="158"/>
      <c r="O47" s="158"/>
      <c r="P47" s="158"/>
      <c r="Q47" s="158"/>
      <c r="R47" s="142"/>
      <c r="S47" s="141"/>
      <c r="T47" s="143"/>
      <c r="U47" s="143"/>
      <c r="V47" s="143"/>
    </row>
    <row r="48" spans="2:22" ht="12" customHeight="1">
      <c r="B48" s="189" t="s">
        <v>439</v>
      </c>
      <c r="C48" s="189"/>
      <c r="D48" s="189"/>
      <c r="E48" s="189"/>
      <c r="F48" s="189" t="s">
        <v>440</v>
      </c>
      <c r="G48" s="189"/>
      <c r="H48" s="189"/>
      <c r="I48" s="189"/>
      <c r="K48" s="190" t="s">
        <v>441</v>
      </c>
      <c r="L48" s="190"/>
      <c r="M48" s="196"/>
      <c r="N48" s="156"/>
      <c r="O48" s="192"/>
      <c r="P48" s="146"/>
      <c r="Q48" s="196"/>
      <c r="R48" s="147"/>
      <c r="S48" s="148"/>
      <c r="T48" s="149"/>
      <c r="U48" s="191"/>
      <c r="V48" s="189"/>
    </row>
    <row r="49" spans="2:22" ht="12" customHeight="1">
      <c r="B49" s="189" t="s">
        <v>442</v>
      </c>
      <c r="C49" s="189"/>
      <c r="D49" s="189"/>
      <c r="E49" s="189"/>
      <c r="F49" s="189" t="s">
        <v>443</v>
      </c>
      <c r="G49" s="189"/>
      <c r="H49" s="189"/>
      <c r="I49" s="189"/>
      <c r="K49" s="190"/>
      <c r="L49" s="190"/>
      <c r="M49" s="191"/>
      <c r="N49" s="150"/>
      <c r="O49" s="191"/>
      <c r="P49" s="150"/>
      <c r="Q49" s="191"/>
      <c r="R49" s="151"/>
      <c r="S49" s="152"/>
      <c r="T49" s="153"/>
      <c r="U49" s="198"/>
      <c r="V49" s="198"/>
    </row>
    <row r="50" spans="2:22" ht="12" customHeight="1">
      <c r="B50" s="189" t="s">
        <v>444</v>
      </c>
      <c r="C50" s="189"/>
      <c r="D50" s="189"/>
      <c r="E50" s="189"/>
      <c r="F50" s="189" t="s">
        <v>445</v>
      </c>
      <c r="G50" s="189"/>
      <c r="H50" s="189"/>
      <c r="I50" s="189"/>
      <c r="K50" s="193"/>
      <c r="L50" s="194"/>
      <c r="M50" s="194"/>
      <c r="N50" s="194"/>
      <c r="O50" s="194"/>
      <c r="P50" s="194"/>
      <c r="Q50" s="194"/>
      <c r="R50" s="147"/>
      <c r="S50" s="148"/>
      <c r="T50" s="195"/>
      <c r="U50" s="195"/>
      <c r="V50" s="195"/>
    </row>
    <row r="51" spans="2:22" ht="12" customHeight="1">
      <c r="B51" s="189" t="s">
        <v>445</v>
      </c>
      <c r="C51" s="189"/>
      <c r="D51" s="189"/>
      <c r="E51" s="189"/>
      <c r="F51" s="189" t="s">
        <v>445</v>
      </c>
      <c r="G51" s="189"/>
      <c r="H51" s="189"/>
      <c r="I51" s="189"/>
      <c r="K51" s="193"/>
      <c r="L51" s="194"/>
      <c r="M51" s="194"/>
      <c r="N51" s="194"/>
      <c r="O51" s="194"/>
      <c r="P51" s="194"/>
      <c r="Q51" s="194"/>
      <c r="R51" s="147"/>
      <c r="S51" s="154"/>
      <c r="T51" s="195"/>
      <c r="U51" s="195"/>
      <c r="V51" s="195"/>
    </row>
    <row r="52" spans="2:22" ht="12" customHeight="1">
      <c r="B52" s="189" t="s">
        <v>445</v>
      </c>
      <c r="C52" s="189"/>
      <c r="D52" s="189"/>
      <c r="E52" s="189"/>
      <c r="F52" s="189" t="s">
        <v>445</v>
      </c>
      <c r="G52" s="189"/>
      <c r="H52" s="189"/>
      <c r="I52" s="189"/>
      <c r="K52" s="193"/>
      <c r="L52" s="194"/>
      <c r="M52" s="194"/>
      <c r="N52" s="194"/>
      <c r="O52" s="194"/>
      <c r="P52" s="194"/>
      <c r="Q52" s="194"/>
      <c r="R52" s="203"/>
      <c r="S52" s="191"/>
      <c r="T52" s="195"/>
      <c r="U52" s="195"/>
      <c r="V52" s="195"/>
    </row>
    <row r="53" spans="2:22" ht="12" customHeight="1">
      <c r="B53" s="189" t="s">
        <v>445</v>
      </c>
      <c r="C53" s="189"/>
      <c r="D53" s="189"/>
      <c r="E53" s="189"/>
      <c r="F53" s="189" t="s">
        <v>445</v>
      </c>
      <c r="G53" s="189"/>
      <c r="H53" s="189"/>
      <c r="I53" s="189"/>
      <c r="K53" s="193"/>
      <c r="L53" s="194"/>
      <c r="M53" s="194"/>
      <c r="N53" s="194"/>
      <c r="O53" s="194"/>
      <c r="P53" s="194"/>
      <c r="Q53" s="194"/>
      <c r="R53" s="204"/>
      <c r="S53" s="191"/>
      <c r="T53" s="195"/>
      <c r="U53" s="195"/>
      <c r="V53" s="195"/>
    </row>
    <row r="54" spans="2:22" ht="12" customHeight="1">
      <c r="B54" s="189" t="s">
        <v>445</v>
      </c>
      <c r="C54" s="189"/>
      <c r="D54" s="189"/>
      <c r="E54" s="189"/>
      <c r="F54" s="189" t="s">
        <v>445</v>
      </c>
      <c r="G54" s="189"/>
      <c r="H54" s="189"/>
      <c r="I54" s="189"/>
      <c r="K54" s="193"/>
      <c r="L54" s="194"/>
      <c r="M54" s="194"/>
      <c r="N54" s="194"/>
      <c r="O54" s="194"/>
      <c r="P54" s="194"/>
      <c r="Q54" s="194"/>
      <c r="R54" s="205"/>
      <c r="S54" s="191"/>
      <c r="T54" s="195"/>
      <c r="U54" s="195"/>
      <c r="V54" s="195"/>
    </row>
    <row r="55" spans="2:22" ht="12" customHeight="1">
      <c r="B55" s="189" t="s">
        <v>445</v>
      </c>
      <c r="C55" s="189"/>
      <c r="D55" s="189"/>
      <c r="E55" s="189"/>
      <c r="F55" s="189" t="s">
        <v>445</v>
      </c>
      <c r="G55" s="189"/>
      <c r="H55" s="189"/>
      <c r="I55" s="189"/>
      <c r="K55" s="193"/>
      <c r="L55" s="194"/>
      <c r="M55" s="194"/>
      <c r="N55" s="194"/>
      <c r="O55" s="194"/>
      <c r="P55" s="194"/>
      <c r="Q55" s="194"/>
      <c r="R55" s="189"/>
      <c r="S55" s="191"/>
      <c r="T55" s="195"/>
      <c r="U55" s="195"/>
      <c r="V55" s="195"/>
    </row>
    <row r="56" spans="2:22" ht="12" thickBot="1">
      <c r="B56" s="133"/>
      <c r="C56" s="133"/>
      <c r="D56" s="133"/>
      <c r="E56" s="159"/>
      <c r="F56" s="133"/>
      <c r="G56" s="133"/>
      <c r="H56" s="133"/>
      <c r="I56" s="159"/>
      <c r="K56" s="133"/>
      <c r="L56" s="133"/>
      <c r="M56" s="133"/>
      <c r="N56" s="133"/>
      <c r="O56" s="133"/>
      <c r="P56" s="133"/>
      <c r="Q56" s="134"/>
      <c r="R56" s="135"/>
      <c r="S56" s="135"/>
      <c r="T56" s="133"/>
      <c r="U56" s="133"/>
      <c r="V56" s="133"/>
    </row>
    <row r="57" spans="2:22">
      <c r="E57" s="144"/>
      <c r="I57" s="144"/>
      <c r="K57" s="144"/>
    </row>
    <row r="58" spans="2:22">
      <c r="E58" s="144"/>
      <c r="F58" s="144"/>
      <c r="G58" s="144"/>
      <c r="H58" s="144"/>
      <c r="I58" s="144"/>
      <c r="K58" s="144"/>
    </row>
    <row r="59" spans="2:22">
      <c r="E59" s="144"/>
      <c r="F59" s="144"/>
      <c r="G59" s="144"/>
      <c r="H59" s="144"/>
      <c r="I59" s="144"/>
      <c r="K59" s="144"/>
    </row>
    <row r="60" spans="2:22">
      <c r="N60" s="102"/>
      <c r="P60" s="102"/>
      <c r="Q60" s="103"/>
      <c r="R60" s="101"/>
    </row>
    <row r="61" spans="2:22">
      <c r="N61" s="102"/>
      <c r="P61" s="102"/>
      <c r="Q61" s="103"/>
      <c r="R61" s="101"/>
    </row>
    <row r="62" spans="2:22">
      <c r="N62" s="102"/>
      <c r="P62" s="102"/>
      <c r="Q62" s="103"/>
      <c r="R62" s="101"/>
    </row>
    <row r="63" spans="2:22">
      <c r="N63" s="102"/>
      <c r="P63" s="102"/>
      <c r="Q63" s="103"/>
      <c r="R63" s="101"/>
    </row>
    <row r="64" spans="2:22">
      <c r="N64" s="102"/>
      <c r="P64" s="102"/>
      <c r="Q64" s="103"/>
      <c r="R64" s="101"/>
    </row>
    <row r="65" spans="14:18">
      <c r="N65" s="102"/>
      <c r="P65" s="102"/>
      <c r="Q65" s="103"/>
      <c r="R65" s="101"/>
    </row>
    <row r="66" spans="14:18">
      <c r="N66" s="102"/>
      <c r="P66" s="102"/>
      <c r="Q66" s="103"/>
      <c r="R66" s="101"/>
    </row>
    <row r="67" spans="14:18">
      <c r="N67" s="102"/>
      <c r="P67" s="102"/>
      <c r="Q67" s="103"/>
      <c r="R67" s="101"/>
    </row>
    <row r="68" spans="14:18">
      <c r="N68" s="102"/>
      <c r="P68" s="102"/>
      <c r="Q68" s="103"/>
      <c r="R68" s="101"/>
    </row>
  </sheetData>
  <mergeCells count="135">
    <mergeCell ref="B54:E54"/>
    <mergeCell ref="F54:I54"/>
    <mergeCell ref="K54:Q54"/>
    <mergeCell ref="R54:S54"/>
    <mergeCell ref="T54:V54"/>
    <mergeCell ref="B55:E55"/>
    <mergeCell ref="F55:I55"/>
    <mergeCell ref="K55:Q55"/>
    <mergeCell ref="R55:S55"/>
    <mergeCell ref="T55:V55"/>
    <mergeCell ref="B52:E52"/>
    <mergeCell ref="F52:I52"/>
    <mergeCell ref="K52:Q52"/>
    <mergeCell ref="R52:S52"/>
    <mergeCell ref="T52:V52"/>
    <mergeCell ref="B53:E53"/>
    <mergeCell ref="F53:I53"/>
    <mergeCell ref="K53:Q53"/>
    <mergeCell ref="R53:S53"/>
    <mergeCell ref="T53:V53"/>
    <mergeCell ref="B50:E50"/>
    <mergeCell ref="F50:I50"/>
    <mergeCell ref="K50:Q50"/>
    <mergeCell ref="T50:V50"/>
    <mergeCell ref="B51:E51"/>
    <mergeCell ref="F51:I51"/>
    <mergeCell ref="K51:Q51"/>
    <mergeCell ref="T51:V51"/>
    <mergeCell ref="O48:O49"/>
    <mergeCell ref="Q48:Q49"/>
    <mergeCell ref="U48:U49"/>
    <mergeCell ref="V48:V49"/>
    <mergeCell ref="B49:E49"/>
    <mergeCell ref="F49:I49"/>
    <mergeCell ref="B47:E47"/>
    <mergeCell ref="F47:I47"/>
    <mergeCell ref="B48:E48"/>
    <mergeCell ref="F48:I48"/>
    <mergeCell ref="K48:L49"/>
    <mergeCell ref="M48:M49"/>
    <mergeCell ref="B45:E45"/>
    <mergeCell ref="F45:I45"/>
    <mergeCell ref="K45:Q45"/>
    <mergeCell ref="R45:S45"/>
    <mergeCell ref="T45:V45"/>
    <mergeCell ref="B46:E46"/>
    <mergeCell ref="F46:I46"/>
    <mergeCell ref="K46:Q46"/>
    <mergeCell ref="R46:S46"/>
    <mergeCell ref="T46:V46"/>
    <mergeCell ref="B43:E43"/>
    <mergeCell ref="F43:I43"/>
    <mergeCell ref="K43:Q43"/>
    <mergeCell ref="T43:V43"/>
    <mergeCell ref="B44:E44"/>
    <mergeCell ref="F44:I44"/>
    <mergeCell ref="K44:Q44"/>
    <mergeCell ref="T44:V44"/>
    <mergeCell ref="O41:O42"/>
    <mergeCell ref="Q41:Q42"/>
    <mergeCell ref="U41:U42"/>
    <mergeCell ref="V41:V42"/>
    <mergeCell ref="B42:E42"/>
    <mergeCell ref="F42:I42"/>
    <mergeCell ref="B40:E40"/>
    <mergeCell ref="F40:I40"/>
    <mergeCell ref="B41:E41"/>
    <mergeCell ref="F41:I41"/>
    <mergeCell ref="K41:L42"/>
    <mergeCell ref="M41:M42"/>
    <mergeCell ref="B38:E38"/>
    <mergeCell ref="F38:I38"/>
    <mergeCell ref="K38:Q38"/>
    <mergeCell ref="B39:E39"/>
    <mergeCell ref="F39:I39"/>
    <mergeCell ref="K39:Q39"/>
    <mergeCell ref="S36:S37"/>
    <mergeCell ref="T36:T37"/>
    <mergeCell ref="U36:U37"/>
    <mergeCell ref="V36:V37"/>
    <mergeCell ref="B37:E37"/>
    <mergeCell ref="F37:I37"/>
    <mergeCell ref="B36:E36"/>
    <mergeCell ref="F36:I36"/>
    <mergeCell ref="K36:L37"/>
    <mergeCell ref="M36:M37"/>
    <mergeCell ref="O36:O37"/>
    <mergeCell ref="Q36:Q37"/>
    <mergeCell ref="B35:E35"/>
    <mergeCell ref="F35:I35"/>
    <mergeCell ref="Q31:Q32"/>
    <mergeCell ref="U31:U32"/>
    <mergeCell ref="V31:V32"/>
    <mergeCell ref="B32:E32"/>
    <mergeCell ref="F32:I32"/>
    <mergeCell ref="B33:E33"/>
    <mergeCell ref="F33:I33"/>
    <mergeCell ref="K33:Q33"/>
    <mergeCell ref="T33:V33"/>
    <mergeCell ref="U28:U29"/>
    <mergeCell ref="V28:V29"/>
    <mergeCell ref="Q29:R29"/>
    <mergeCell ref="B31:E31"/>
    <mergeCell ref="F31:I31"/>
    <mergeCell ref="K31:L32"/>
    <mergeCell ref="M31:M32"/>
    <mergeCell ref="O31:O32"/>
    <mergeCell ref="B34:E34"/>
    <mergeCell ref="F34:I34"/>
    <mergeCell ref="K34:Q34"/>
    <mergeCell ref="T34:V34"/>
    <mergeCell ref="O5:O6"/>
    <mergeCell ref="P5:P6"/>
    <mergeCell ref="U5:U6"/>
    <mergeCell ref="V5:V6"/>
    <mergeCell ref="Q6:R6"/>
    <mergeCell ref="B28:I29"/>
    <mergeCell ref="K28:L29"/>
    <mergeCell ref="M28:M29"/>
    <mergeCell ref="N28:N29"/>
    <mergeCell ref="O28:O29"/>
    <mergeCell ref="I5:I6"/>
    <mergeCell ref="J5:J6"/>
    <mergeCell ref="K5:K6"/>
    <mergeCell ref="L5:L6"/>
    <mergeCell ref="M5:M6"/>
    <mergeCell ref="N5:N6"/>
    <mergeCell ref="B5:C6"/>
    <mergeCell ref="D5:D6"/>
    <mergeCell ref="E5:E6"/>
    <mergeCell ref="F5:F6"/>
    <mergeCell ref="G5:G6"/>
    <mergeCell ref="H5:H6"/>
    <mergeCell ref="P28:P29"/>
    <mergeCell ref="S28:S29"/>
  </mergeCells>
  <hyperlinks>
    <hyperlink ref="B3" r:id="rId1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BFB25EE934439F574BC264F0B8E6" ma:contentTypeVersion="14" ma:contentTypeDescription="Create a new document." ma:contentTypeScope="" ma:versionID="e880e0240d3e35949d1552f07dba3929">
  <xsd:schema xmlns:xsd="http://www.w3.org/2001/XMLSchema" xmlns:xs="http://www.w3.org/2001/XMLSchema" xmlns:p="http://schemas.microsoft.com/office/2006/metadata/properties" xmlns:ns3="5053a65b-a790-45aa-b23d-3e4902a85933" xmlns:ns4="6b707ee7-774c-4141-8c69-3f50efb0eaa0" targetNamespace="http://schemas.microsoft.com/office/2006/metadata/properties" ma:root="true" ma:fieldsID="f2b9f9f07830f378ba90cb0ca34b63b8" ns3:_="" ns4:_="">
    <xsd:import namespace="5053a65b-a790-45aa-b23d-3e4902a85933"/>
    <xsd:import namespace="6b707ee7-774c-4141-8c69-3f50efb0ea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3a65b-a790-45aa-b23d-3e4902a859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07ee7-774c-4141-8c69-3f50efb0e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0E32DE-11EE-4521-A80C-63C281809794}">
  <ds:schemaRefs>
    <ds:schemaRef ds:uri="http://schemas.microsoft.com/office/2006/documentManagement/types"/>
    <ds:schemaRef ds:uri="6b707ee7-774c-4141-8c69-3f50efb0eaa0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053a65b-a790-45aa-b23d-3e4902a8593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1BA078-A11F-4463-9DEA-56BFF65CF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A97BA-041D-456A-BF3C-9863AF6A8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3a65b-a790-45aa-b23d-3e4902a85933"/>
    <ds:schemaRef ds:uri="6b707ee7-774c-4141-8c69-3f50efb0e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Table A</vt:lpstr>
      <vt:lpstr>Table B Zircon data</vt:lpstr>
      <vt:lpstr>Table B Zircon standards</vt:lpstr>
      <vt:lpstr>Table B Apatite data</vt:lpstr>
      <vt:lpstr>PlotDat3</vt:lpstr>
      <vt:lpstr>Table B Apatite standards</vt:lpstr>
      <vt:lpstr>Table C WC1</vt:lpstr>
      <vt:lpstr>Table C PB1</vt:lpstr>
      <vt:lpstr>Table C PI1</vt:lpstr>
      <vt:lpstr>_gXY1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Rankenburg</dc:creator>
  <cp:lastModifiedBy>Anita Andrew</cp:lastModifiedBy>
  <dcterms:created xsi:type="dcterms:W3CDTF">2019-08-06T02:37:08Z</dcterms:created>
  <dcterms:modified xsi:type="dcterms:W3CDTF">2021-07-18T23:31:47Z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0x010100CD1ABFB25EE934439F574BC264F0B8E6</vt:lpwstr>
  </property>
</Properties>
</file>